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さわたりなごみ\Desktop\new-myhp\"/>
    </mc:Choice>
  </mc:AlternateContent>
  <xr:revisionPtr revIDLastSave="0" documentId="13_ncr:1_{2B3882D7-4EF2-48F1-ADC0-1C55CD4D7831}" xr6:coauthVersionLast="45" xr6:coauthVersionMax="45" xr10:uidLastSave="{00000000-0000-0000-0000-000000000000}"/>
  <bookViews>
    <workbookView xWindow="-108" yWindow="-108" windowWidth="23256" windowHeight="12576" xr2:uid="{2BB43B85-490A-4602-8B8F-D788BFFEABB1}"/>
  </bookViews>
  <sheets>
    <sheet name="個人データ表" sheetId="1" r:id="rId1"/>
    <sheet name="サイズ管理表" sheetId="5" r:id="rId2"/>
  </sheets>
  <definedNames>
    <definedName name="_xlnm.Print_Area" localSheetId="1">サイズ管理表!$A$1:$JA$101</definedName>
    <definedName name="_xlnm.Print_Area" localSheetId="0">個人データ表!$A$1:$JA$101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K102" i="5" l="1"/>
  <c r="DE102" i="5"/>
  <c r="AE102" i="5"/>
  <c r="Y102" i="5"/>
  <c r="FG79" i="5"/>
  <c r="FA79" i="5"/>
  <c r="DW37" i="5"/>
  <c r="DQ37" i="5"/>
  <c r="BK5" i="1"/>
  <c r="JA91" i="1"/>
  <c r="JA89" i="1"/>
  <c r="JA87" i="1"/>
  <c r="JA85" i="1"/>
  <c r="JA83" i="1"/>
  <c r="JA81" i="1"/>
  <c r="IU91" i="1"/>
  <c r="IU89" i="1"/>
  <c r="IU87" i="1"/>
  <c r="IU85" i="1"/>
  <c r="IU83" i="1"/>
  <c r="IU81" i="1"/>
  <c r="JA40" i="1"/>
  <c r="JA38" i="1"/>
  <c r="JA36" i="1"/>
  <c r="JA34" i="1"/>
  <c r="JA32" i="1"/>
  <c r="JA30" i="1"/>
  <c r="IU40" i="1"/>
  <c r="IU38" i="1"/>
  <c r="IU36" i="1"/>
  <c r="IU34" i="1"/>
  <c r="IU32" i="1"/>
  <c r="IU30" i="1"/>
  <c r="JA15" i="1"/>
  <c r="JA13" i="1"/>
  <c r="JA11" i="1"/>
  <c r="JA9" i="1"/>
  <c r="JA7" i="1"/>
  <c r="JA5" i="1"/>
  <c r="IU15" i="1"/>
  <c r="IU13" i="1"/>
  <c r="IU11" i="1"/>
  <c r="IU9" i="1"/>
  <c r="IU7" i="1"/>
  <c r="IU5" i="1"/>
  <c r="IO91" i="1"/>
  <c r="IO89" i="1"/>
  <c r="IO87" i="1"/>
  <c r="IO85" i="1"/>
  <c r="IO83" i="1"/>
  <c r="IO81" i="1"/>
  <c r="II91" i="1"/>
  <c r="II89" i="1"/>
  <c r="II87" i="1"/>
  <c r="II85" i="1"/>
  <c r="II83" i="1"/>
  <c r="II81" i="1"/>
  <c r="IO66" i="1"/>
  <c r="IO64" i="1"/>
  <c r="IO62" i="1"/>
  <c r="IO60" i="1"/>
  <c r="IO58" i="1"/>
  <c r="IO56" i="1"/>
  <c r="II66" i="1"/>
  <c r="II64" i="1"/>
  <c r="II62" i="1"/>
  <c r="II60" i="1"/>
  <c r="II58" i="1"/>
  <c r="II56" i="1"/>
  <c r="IO40" i="1"/>
  <c r="IO38" i="1"/>
  <c r="IO36" i="1"/>
  <c r="IO34" i="1"/>
  <c r="IO32" i="1"/>
  <c r="IO30" i="1"/>
  <c r="II40" i="1"/>
  <c r="II38" i="1"/>
  <c r="II36" i="1"/>
  <c r="II34" i="1"/>
  <c r="II32" i="1"/>
  <c r="II30" i="1"/>
  <c r="IO15" i="1"/>
  <c r="IO13" i="1"/>
  <c r="IO11" i="1"/>
  <c r="IO9" i="1"/>
  <c r="IO7" i="1"/>
  <c r="IO5" i="1"/>
  <c r="II15" i="1"/>
  <c r="II13" i="1"/>
  <c r="II11" i="1"/>
  <c r="II9" i="1"/>
  <c r="II7" i="1"/>
  <c r="II5" i="1"/>
  <c r="HW93" i="1"/>
  <c r="HW91" i="1"/>
  <c r="HW89" i="1"/>
  <c r="HW87" i="1"/>
  <c r="HW85" i="1"/>
  <c r="HW83" i="1"/>
  <c r="HW81" i="1"/>
  <c r="IC68" i="1"/>
  <c r="IC66" i="1"/>
  <c r="IC64" i="1"/>
  <c r="IC62" i="1"/>
  <c r="IC60" i="1"/>
  <c r="IC58" i="1"/>
  <c r="IC56" i="1"/>
  <c r="HW68" i="1"/>
  <c r="HW66" i="1"/>
  <c r="HW64" i="1"/>
  <c r="HW62" i="1"/>
  <c r="HW60" i="1"/>
  <c r="HW58" i="1"/>
  <c r="HW56" i="1"/>
  <c r="IC42" i="1"/>
  <c r="IC40" i="1"/>
  <c r="IC38" i="1"/>
  <c r="IC36" i="1"/>
  <c r="IC34" i="1"/>
  <c r="IC32" i="1"/>
  <c r="IC30" i="1"/>
  <c r="HW42" i="1"/>
  <c r="HW40" i="1"/>
  <c r="HW38" i="1"/>
  <c r="HW36" i="1"/>
  <c r="HW34" i="1"/>
  <c r="HW32" i="1"/>
  <c r="HW30" i="1"/>
  <c r="IC17" i="1"/>
  <c r="IC15" i="1"/>
  <c r="IC13" i="1"/>
  <c r="IC11" i="1"/>
  <c r="IC9" i="1"/>
  <c r="IC7" i="1"/>
  <c r="IC5" i="1"/>
  <c r="HW17" i="1"/>
  <c r="HW15" i="1"/>
  <c r="HW13" i="1"/>
  <c r="HW11" i="1"/>
  <c r="HW9" i="1"/>
  <c r="HW7" i="1"/>
  <c r="HW5" i="1"/>
  <c r="HQ93" i="1"/>
  <c r="HQ91" i="1"/>
  <c r="HQ89" i="1"/>
  <c r="HQ87" i="1"/>
  <c r="HQ85" i="1"/>
  <c r="HQ83" i="1"/>
  <c r="HQ81" i="1"/>
  <c r="HK93" i="1"/>
  <c r="HK91" i="1"/>
  <c r="HK89" i="1"/>
  <c r="HK87" i="1"/>
  <c r="HK85" i="1"/>
  <c r="HK83" i="1"/>
  <c r="HK81" i="1"/>
  <c r="HQ68" i="1"/>
  <c r="HQ66" i="1"/>
  <c r="HQ64" i="1"/>
  <c r="HQ62" i="1"/>
  <c r="HQ60" i="1"/>
  <c r="HQ58" i="1"/>
  <c r="HQ56" i="1"/>
  <c r="HK68" i="1"/>
  <c r="HK66" i="1"/>
  <c r="HK64" i="1"/>
  <c r="HK62" i="1"/>
  <c r="HK60" i="1"/>
  <c r="HK58" i="1"/>
  <c r="HK56" i="1"/>
  <c r="HQ42" i="1"/>
  <c r="HQ40" i="1"/>
  <c r="HQ38" i="1"/>
  <c r="HQ36" i="1"/>
  <c r="HQ34" i="1"/>
  <c r="HQ32" i="1"/>
  <c r="HQ30" i="1"/>
  <c r="HK42" i="1"/>
  <c r="HK40" i="1"/>
  <c r="HK38" i="1"/>
  <c r="HK36" i="1"/>
  <c r="HK34" i="1"/>
  <c r="HK32" i="1"/>
  <c r="HK30" i="1"/>
  <c r="HQ17" i="1"/>
  <c r="HQ15" i="1"/>
  <c r="HQ13" i="1"/>
  <c r="HQ11" i="1"/>
  <c r="HQ9" i="1"/>
  <c r="HQ7" i="1"/>
  <c r="HQ5" i="1"/>
  <c r="HK17" i="1"/>
  <c r="HK15" i="1"/>
  <c r="HK13" i="1"/>
  <c r="HK11" i="1"/>
  <c r="HK9" i="1"/>
  <c r="HK7" i="1"/>
  <c r="HK5" i="1"/>
  <c r="HE93" i="1"/>
  <c r="HE91" i="1"/>
  <c r="HE89" i="1"/>
  <c r="HE87" i="1"/>
  <c r="HE85" i="1"/>
  <c r="HE83" i="1"/>
  <c r="HE81" i="1"/>
  <c r="GY93" i="1"/>
  <c r="GY91" i="1"/>
  <c r="GY89" i="1"/>
  <c r="GY87" i="1"/>
  <c r="GY85" i="1"/>
  <c r="GY83" i="1"/>
  <c r="GY81" i="1"/>
  <c r="HE68" i="1"/>
  <c r="HE66" i="1"/>
  <c r="HE64" i="1"/>
  <c r="HE62" i="1"/>
  <c r="HE60" i="1"/>
  <c r="HE58" i="1"/>
  <c r="HE56" i="1"/>
  <c r="GY68" i="1"/>
  <c r="GY66" i="1"/>
  <c r="GY64" i="1"/>
  <c r="GY62" i="1"/>
  <c r="GY60" i="1"/>
  <c r="GY58" i="1"/>
  <c r="GY56" i="1"/>
  <c r="HE42" i="1"/>
  <c r="HE40" i="1"/>
  <c r="HE38" i="1"/>
  <c r="HE36" i="1"/>
  <c r="HE34" i="1"/>
  <c r="HE32" i="1"/>
  <c r="HE30" i="1"/>
  <c r="GY42" i="1"/>
  <c r="GY40" i="1"/>
  <c r="GY38" i="1"/>
  <c r="GY36" i="1"/>
  <c r="GY34" i="1"/>
  <c r="GY32" i="1"/>
  <c r="GY30" i="1"/>
  <c r="HE17" i="1"/>
  <c r="HE15" i="1"/>
  <c r="HE13" i="1"/>
  <c r="HE11" i="1"/>
  <c r="HE9" i="1"/>
  <c r="HE7" i="1"/>
  <c r="HE5" i="1"/>
  <c r="GY7" i="1"/>
  <c r="GY9" i="1"/>
  <c r="GY11" i="1"/>
  <c r="GY13" i="1"/>
  <c r="GY15" i="1"/>
  <c r="GY17" i="1"/>
  <c r="GS33" i="1"/>
  <c r="GS31" i="1"/>
  <c r="GS29" i="1"/>
  <c r="GS27" i="1"/>
  <c r="GS25" i="1"/>
  <c r="GS23" i="1"/>
  <c r="GS21" i="1"/>
  <c r="GS19" i="1"/>
  <c r="GS17" i="1"/>
  <c r="GS15" i="1"/>
  <c r="GS13" i="1"/>
  <c r="GS11" i="1"/>
  <c r="GS9" i="1"/>
  <c r="GS7" i="1"/>
  <c r="GS5" i="1"/>
  <c r="GM33" i="1"/>
  <c r="GM31" i="1"/>
  <c r="GM29" i="1"/>
  <c r="GM27" i="1"/>
  <c r="GM25" i="1"/>
  <c r="GM23" i="1"/>
  <c r="GM21" i="1"/>
  <c r="GM19" i="1"/>
  <c r="GM17" i="1"/>
  <c r="GM15" i="1"/>
  <c r="GM13" i="1"/>
  <c r="GM11" i="1"/>
  <c r="GM9" i="1"/>
  <c r="GM7" i="1"/>
  <c r="GM5" i="1"/>
  <c r="GA86" i="1"/>
  <c r="GA84" i="1"/>
  <c r="GA82" i="1"/>
  <c r="GA80" i="1"/>
  <c r="GA78" i="1"/>
  <c r="GA76" i="1"/>
  <c r="GA74" i="1"/>
  <c r="GA72" i="1"/>
  <c r="GA70" i="1"/>
  <c r="GA68" i="1"/>
  <c r="GA66" i="1"/>
  <c r="GA64" i="1"/>
  <c r="GA62" i="1"/>
  <c r="GA60" i="1"/>
  <c r="GA58" i="1"/>
  <c r="GA56" i="1"/>
  <c r="GG84" i="1"/>
  <c r="GG82" i="1"/>
  <c r="GG80" i="1"/>
  <c r="GG78" i="1"/>
  <c r="GG76" i="1"/>
  <c r="GG74" i="1"/>
  <c r="GG72" i="1"/>
  <c r="GG70" i="1"/>
  <c r="GG68" i="1"/>
  <c r="GG66" i="1"/>
  <c r="GG64" i="1"/>
  <c r="GG62" i="1"/>
  <c r="GG60" i="1"/>
  <c r="GG58" i="1"/>
  <c r="GG56" i="1"/>
  <c r="GG11" i="1"/>
  <c r="GG9" i="1"/>
  <c r="GG7" i="1"/>
  <c r="GG5" i="1"/>
  <c r="GA33" i="1"/>
  <c r="GA31" i="1"/>
  <c r="GA29" i="1"/>
  <c r="GA27" i="1"/>
  <c r="GA25" i="1"/>
  <c r="GA23" i="1"/>
  <c r="GA21" i="1"/>
  <c r="GA19" i="1"/>
  <c r="GA17" i="1"/>
  <c r="GA15" i="1"/>
  <c r="GA13" i="1"/>
  <c r="GA11" i="1"/>
  <c r="GA9" i="1"/>
  <c r="GA7" i="1"/>
  <c r="GA5" i="1"/>
  <c r="FO85" i="1"/>
  <c r="FO83" i="1"/>
  <c r="FO81" i="1"/>
  <c r="FO79" i="1"/>
  <c r="FO77" i="1"/>
  <c r="FU70" i="1"/>
  <c r="FU68" i="1"/>
  <c r="FU66" i="1"/>
  <c r="FU64" i="1"/>
  <c r="FU62" i="1"/>
  <c r="FU60" i="1"/>
  <c r="FU58" i="1"/>
  <c r="FU56" i="1"/>
  <c r="FO58" i="1"/>
  <c r="FO60" i="1"/>
  <c r="FO62" i="1"/>
  <c r="FO64" i="1"/>
  <c r="FO66" i="1"/>
  <c r="FO68" i="1"/>
  <c r="FO70" i="1"/>
  <c r="FU33" i="1"/>
  <c r="FU31" i="1"/>
  <c r="FU29" i="1"/>
  <c r="FU27" i="1"/>
  <c r="FU25" i="1"/>
  <c r="FU23" i="1"/>
  <c r="FU21" i="1"/>
  <c r="FU19" i="1"/>
  <c r="FU17" i="1"/>
  <c r="FU15" i="1"/>
  <c r="FU13" i="1"/>
  <c r="FU11" i="1"/>
  <c r="FU9" i="1"/>
  <c r="FU7" i="1"/>
  <c r="FU5" i="1"/>
  <c r="FO33" i="1"/>
  <c r="FO31" i="1"/>
  <c r="FO29" i="1"/>
  <c r="FO27" i="1"/>
  <c r="FO25" i="1"/>
  <c r="FO23" i="1"/>
  <c r="FO21" i="1"/>
  <c r="FO19" i="1"/>
  <c r="FO17" i="1"/>
  <c r="FO15" i="1"/>
  <c r="FO13" i="1"/>
  <c r="FO11" i="1"/>
  <c r="FO9" i="1"/>
  <c r="FO7" i="1"/>
  <c r="FO5" i="1"/>
  <c r="FI74" i="1"/>
  <c r="FI72" i="1"/>
  <c r="FI70" i="1"/>
  <c r="FI68" i="1"/>
  <c r="FI66" i="1"/>
  <c r="FI64" i="1"/>
  <c r="FI62" i="1"/>
  <c r="FI60" i="1"/>
  <c r="FI58" i="1"/>
  <c r="FI56" i="1"/>
  <c r="FC58" i="1"/>
  <c r="FC60" i="1"/>
  <c r="FC62" i="1"/>
  <c r="FC64" i="1"/>
  <c r="FC66" i="1"/>
  <c r="FC68" i="1"/>
  <c r="FC70" i="1"/>
  <c r="FC72" i="1"/>
  <c r="FC74" i="1"/>
  <c r="FI33" i="1"/>
  <c r="FI31" i="1"/>
  <c r="FI29" i="1"/>
  <c r="FI27" i="1"/>
  <c r="FI25" i="1"/>
  <c r="FI23" i="1"/>
  <c r="FI21" i="1"/>
  <c r="FI19" i="1"/>
  <c r="FI17" i="1"/>
  <c r="FI15" i="1"/>
  <c r="FI13" i="1"/>
  <c r="FI11" i="1"/>
  <c r="FI9" i="1"/>
  <c r="FI7" i="1"/>
  <c r="FI5" i="1"/>
  <c r="FC7" i="1"/>
  <c r="FC9" i="1"/>
  <c r="FC11" i="1"/>
  <c r="FC13" i="1"/>
  <c r="FC15" i="1"/>
  <c r="FC17" i="1"/>
  <c r="FC19" i="1"/>
  <c r="FC21" i="1"/>
  <c r="FC23" i="1"/>
  <c r="FC25" i="1"/>
  <c r="FC27" i="1"/>
  <c r="FC29" i="1"/>
  <c r="FC31" i="1"/>
  <c r="FC33" i="1"/>
  <c r="FC35" i="1"/>
  <c r="FC37" i="1"/>
  <c r="FC39" i="1"/>
  <c r="EW90" i="1"/>
  <c r="EW88" i="1"/>
  <c r="EW86" i="1"/>
  <c r="EW84" i="1"/>
  <c r="EW82" i="1"/>
  <c r="EW80" i="1"/>
  <c r="EW78" i="1"/>
  <c r="EW76" i="1"/>
  <c r="EW74" i="1"/>
  <c r="EW72" i="1"/>
  <c r="EW70" i="1"/>
  <c r="EW68" i="1"/>
  <c r="EW66" i="1"/>
  <c r="EW64" i="1"/>
  <c r="EW62" i="1"/>
  <c r="EW60" i="1"/>
  <c r="EW58" i="1"/>
  <c r="EW56" i="1"/>
  <c r="EQ58" i="1"/>
  <c r="EQ60" i="1"/>
  <c r="EQ62" i="1"/>
  <c r="EQ64" i="1"/>
  <c r="EQ66" i="1"/>
  <c r="EQ68" i="1"/>
  <c r="EQ70" i="1"/>
  <c r="EQ72" i="1"/>
  <c r="EQ74" i="1"/>
  <c r="EQ76" i="1"/>
  <c r="EQ78" i="1"/>
  <c r="EQ80" i="1"/>
  <c r="EQ82" i="1"/>
  <c r="EQ84" i="1"/>
  <c r="EQ86" i="1"/>
  <c r="EQ88" i="1"/>
  <c r="EQ90" i="1"/>
  <c r="EW7" i="1"/>
  <c r="EW9" i="1"/>
  <c r="EW11" i="1"/>
  <c r="EW13" i="1"/>
  <c r="EW15" i="1"/>
  <c r="EW17" i="1"/>
  <c r="EW19" i="1"/>
  <c r="EW21" i="1"/>
  <c r="EW23" i="1"/>
  <c r="EW25" i="1"/>
  <c r="EW27" i="1"/>
  <c r="EW29" i="1"/>
  <c r="EW31" i="1"/>
  <c r="EW33" i="1"/>
  <c r="EW35" i="1"/>
  <c r="EW37" i="1"/>
  <c r="EW39" i="1"/>
  <c r="EQ7" i="1"/>
  <c r="EQ9" i="1"/>
  <c r="EQ11" i="1"/>
  <c r="EQ13" i="1"/>
  <c r="EQ15" i="1"/>
  <c r="EQ17" i="1"/>
  <c r="EQ19" i="1"/>
  <c r="EQ21" i="1"/>
  <c r="EQ23" i="1"/>
  <c r="EQ25" i="1"/>
  <c r="EQ27" i="1"/>
  <c r="EQ29" i="1"/>
  <c r="EQ31" i="1"/>
  <c r="EQ33" i="1"/>
  <c r="EK58" i="1"/>
  <c r="EK60" i="1"/>
  <c r="EK62" i="1"/>
  <c r="EK64" i="1"/>
  <c r="EK66" i="1"/>
  <c r="EE58" i="1"/>
  <c r="EE60" i="1"/>
  <c r="EE62" i="1"/>
  <c r="EE64" i="1"/>
  <c r="EE66" i="1"/>
  <c r="EE68" i="1"/>
  <c r="EE70" i="1"/>
  <c r="EE72" i="1"/>
  <c r="EE74" i="1"/>
  <c r="EE76" i="1"/>
  <c r="EE78" i="1"/>
  <c r="EE80" i="1"/>
  <c r="EE82" i="1"/>
  <c r="EE84" i="1"/>
  <c r="EE7" i="1"/>
  <c r="EE9" i="1"/>
  <c r="EE11" i="1"/>
  <c r="EE13" i="1"/>
  <c r="EE15" i="1"/>
  <c r="EE17" i="1"/>
  <c r="EE19" i="1"/>
  <c r="EE21" i="1"/>
  <c r="EE23" i="1"/>
  <c r="EE25" i="1"/>
  <c r="EE27" i="1"/>
  <c r="EE29" i="1"/>
  <c r="EE31" i="1"/>
  <c r="EE33" i="1"/>
  <c r="EE35" i="1"/>
  <c r="EE37" i="1"/>
  <c r="EE39" i="1"/>
  <c r="DY7" i="1"/>
  <c r="DY9" i="1"/>
  <c r="DY11" i="1"/>
  <c r="DY13" i="1"/>
  <c r="DY15" i="1"/>
  <c r="DY17" i="1"/>
  <c r="DY19" i="1"/>
  <c r="DY21" i="1"/>
  <c r="DY23" i="1"/>
  <c r="DY25" i="1"/>
  <c r="DY27" i="1"/>
  <c r="DY29" i="1"/>
  <c r="DY31" i="1"/>
  <c r="DS7" i="1"/>
  <c r="DS9" i="1"/>
  <c r="DS11" i="1"/>
  <c r="DS13" i="1"/>
  <c r="DS15" i="1"/>
  <c r="DS17" i="1"/>
  <c r="DS19" i="1"/>
  <c r="DS21" i="1"/>
  <c r="DS23" i="1"/>
  <c r="DS25" i="1"/>
  <c r="DS27" i="1"/>
  <c r="DS29" i="1"/>
  <c r="DS31" i="1"/>
  <c r="DM58" i="1"/>
  <c r="DM60" i="1"/>
  <c r="DM62" i="1"/>
  <c r="DM64" i="1"/>
  <c r="DM66" i="1"/>
  <c r="DM68" i="1"/>
  <c r="DM70" i="1"/>
  <c r="DM72" i="1"/>
  <c r="DM74" i="1"/>
  <c r="DM76" i="1"/>
  <c r="DM78" i="1"/>
  <c r="DM80" i="1"/>
  <c r="DM82" i="1"/>
  <c r="DM84" i="1"/>
  <c r="DM86" i="1"/>
  <c r="DM88" i="1"/>
  <c r="DM90" i="1"/>
  <c r="DM92" i="1"/>
  <c r="DG58" i="1"/>
  <c r="DG60" i="1"/>
  <c r="DG62" i="1"/>
  <c r="DG64" i="1"/>
  <c r="DG66" i="1"/>
  <c r="DG68" i="1"/>
  <c r="DG70" i="1"/>
  <c r="DG72" i="1"/>
  <c r="DG74" i="1"/>
  <c r="DG76" i="1"/>
  <c r="DG78" i="1"/>
  <c r="DG80" i="1"/>
  <c r="DG82" i="1"/>
  <c r="DG84" i="1"/>
  <c r="DG86" i="1"/>
  <c r="DG88" i="1"/>
  <c r="DG90" i="1"/>
  <c r="DG92" i="1"/>
  <c r="DG7" i="1"/>
  <c r="DG9" i="1"/>
  <c r="DG11" i="1"/>
  <c r="DG13" i="1"/>
  <c r="DG15" i="1"/>
  <c r="DG17" i="1"/>
  <c r="DG19" i="1"/>
  <c r="DG21" i="1"/>
  <c r="DG23" i="1"/>
  <c r="DG25" i="1"/>
  <c r="DG27" i="1"/>
  <c r="DG29" i="1"/>
  <c r="DG31" i="1"/>
  <c r="DG33" i="1"/>
  <c r="CU58" i="1"/>
  <c r="CU60" i="1"/>
  <c r="CU62" i="1"/>
  <c r="CU64" i="1"/>
  <c r="CU66" i="1"/>
  <c r="CU68" i="1"/>
  <c r="CU70" i="1"/>
  <c r="CU72" i="1"/>
  <c r="CU74" i="1"/>
  <c r="CU76" i="1"/>
  <c r="CU78" i="1"/>
  <c r="DA7" i="1"/>
  <c r="DA9" i="1"/>
  <c r="DA11" i="1"/>
  <c r="DA13" i="1"/>
  <c r="DA15" i="1"/>
  <c r="CU7" i="1"/>
  <c r="CU9" i="1"/>
  <c r="CU11" i="1"/>
  <c r="CU13" i="1"/>
  <c r="CU15" i="1"/>
  <c r="CU17" i="1"/>
  <c r="CU19" i="1"/>
  <c r="CU21" i="1"/>
  <c r="CU23" i="1"/>
  <c r="CU25" i="1"/>
  <c r="CU27" i="1"/>
  <c r="CU29" i="1"/>
  <c r="CU31" i="1"/>
  <c r="CU33" i="1"/>
  <c r="CI58" i="1"/>
  <c r="CI60" i="1"/>
  <c r="CI62" i="1"/>
  <c r="CI64" i="1"/>
  <c r="CI66" i="1"/>
  <c r="CI68" i="1"/>
  <c r="CI70" i="1"/>
  <c r="CI72" i="1"/>
  <c r="CI74" i="1"/>
  <c r="CI76" i="1"/>
  <c r="CI78" i="1"/>
  <c r="CI80" i="1"/>
  <c r="CI82" i="1"/>
  <c r="CI84" i="1"/>
  <c r="CO7" i="1"/>
  <c r="CO9" i="1"/>
  <c r="CO11" i="1"/>
  <c r="CO13" i="1"/>
  <c r="CI7" i="1"/>
  <c r="CI9" i="1"/>
  <c r="CI11" i="1"/>
  <c r="CI13" i="1"/>
  <c r="CI15" i="1"/>
  <c r="CI17" i="1"/>
  <c r="CI19" i="1"/>
  <c r="CI21" i="1"/>
  <c r="CI23" i="1"/>
  <c r="CI25" i="1"/>
  <c r="CI27" i="1"/>
  <c r="CI29" i="1"/>
  <c r="CI31" i="1"/>
  <c r="CI33" i="1"/>
  <c r="BW58" i="1"/>
  <c r="BW60" i="1"/>
  <c r="BW62" i="1"/>
  <c r="BW64" i="1"/>
  <c r="BW66" i="1"/>
  <c r="BW68" i="1"/>
  <c r="BW70" i="1"/>
  <c r="BW72" i="1"/>
  <c r="BW74" i="1"/>
  <c r="BW76" i="1"/>
  <c r="BW78" i="1"/>
  <c r="CC7" i="1"/>
  <c r="CC9" i="1"/>
  <c r="CC11" i="1"/>
  <c r="CC13" i="1"/>
  <c r="CC15" i="1"/>
  <c r="CC17" i="1"/>
  <c r="BW7" i="1"/>
  <c r="BW9" i="1"/>
  <c r="BW11" i="1"/>
  <c r="BW13" i="1"/>
  <c r="BW15" i="1"/>
  <c r="BW17" i="1"/>
  <c r="BW19" i="1"/>
  <c r="BW21" i="1"/>
  <c r="BW23" i="1"/>
  <c r="BW25" i="1"/>
  <c r="BW27" i="1"/>
  <c r="BW29" i="1"/>
  <c r="BW31" i="1"/>
  <c r="BW33" i="1"/>
  <c r="BK58" i="1"/>
  <c r="BK60" i="1"/>
  <c r="BK62" i="1"/>
  <c r="BK64" i="1"/>
  <c r="BK66" i="1"/>
  <c r="BK68" i="1"/>
  <c r="BK70" i="1"/>
  <c r="BK72" i="1"/>
  <c r="BK74" i="1"/>
  <c r="BK76" i="1"/>
  <c r="BK78" i="1"/>
  <c r="BK80" i="1"/>
  <c r="BK82" i="1"/>
  <c r="BK84" i="1"/>
  <c r="BK86" i="1"/>
  <c r="BK88" i="1"/>
  <c r="BQ7" i="1"/>
  <c r="BQ9" i="1"/>
  <c r="BQ11" i="1"/>
  <c r="BQ13" i="1"/>
  <c r="BQ15" i="1"/>
  <c r="BQ17" i="1"/>
  <c r="BQ19" i="1"/>
  <c r="BQ21" i="1"/>
  <c r="BQ23" i="1"/>
  <c r="BQ25" i="1"/>
  <c r="BQ5" i="1"/>
  <c r="BK7" i="1"/>
  <c r="BK9" i="1"/>
  <c r="BK11" i="1"/>
  <c r="BK13" i="1"/>
  <c r="BK15" i="1"/>
  <c r="BK17" i="1"/>
  <c r="BK19" i="1"/>
  <c r="BK21" i="1"/>
  <c r="BK23" i="1"/>
  <c r="BK25" i="1"/>
  <c r="BK27" i="1"/>
  <c r="BK29" i="1"/>
  <c r="BK31" i="1"/>
  <c r="BK33" i="1"/>
  <c r="BE9" i="1"/>
  <c r="BE11" i="1"/>
  <c r="BE13" i="1"/>
  <c r="BE15" i="1"/>
  <c r="BE17" i="1"/>
  <c r="BE19" i="1"/>
  <c r="BE21" i="1"/>
  <c r="BE23" i="1"/>
  <c r="BE25" i="1"/>
  <c r="BE27" i="1"/>
  <c r="BE29" i="1"/>
  <c r="BE31" i="1"/>
  <c r="BE33" i="1"/>
  <c r="BE35" i="1"/>
  <c r="BE37" i="1"/>
  <c r="BE39" i="1"/>
  <c r="BE7" i="1"/>
  <c r="BE5" i="1"/>
  <c r="AY60" i="1"/>
  <c r="AY62" i="1"/>
  <c r="AY64" i="1"/>
  <c r="AY66" i="1"/>
  <c r="AY68" i="1"/>
  <c r="AY58" i="1"/>
  <c r="AY56" i="1"/>
  <c r="AY9" i="1"/>
  <c r="AY11" i="1"/>
  <c r="AY13" i="1"/>
  <c r="AY15" i="1"/>
  <c r="AY17" i="1"/>
  <c r="AY19" i="1"/>
  <c r="AY21" i="1"/>
  <c r="AY23" i="1"/>
  <c r="AY25" i="1"/>
  <c r="AY27" i="1"/>
  <c r="AY29" i="1"/>
  <c r="AY31" i="1"/>
  <c r="AY7" i="1"/>
  <c r="AY5" i="1"/>
  <c r="AM58" i="1"/>
  <c r="AM60" i="1"/>
  <c r="AM62" i="1"/>
  <c r="AM64" i="1"/>
  <c r="AM66" i="1"/>
  <c r="AS9" i="1"/>
  <c r="AS11" i="1"/>
  <c r="AS7" i="1"/>
  <c r="AS5" i="1"/>
  <c r="AM9" i="1"/>
  <c r="AM11" i="1"/>
  <c r="AM13" i="1"/>
  <c r="AM15" i="1"/>
  <c r="AM17" i="1"/>
  <c r="AM19" i="1"/>
  <c r="AM21" i="1"/>
  <c r="AM23" i="1"/>
  <c r="AM25" i="1"/>
  <c r="AM27" i="1"/>
  <c r="AM29" i="1"/>
  <c r="AM31" i="1"/>
  <c r="AM33" i="1"/>
  <c r="AM7" i="1"/>
  <c r="AM5" i="1"/>
  <c r="AG58" i="1"/>
  <c r="AG60" i="1"/>
  <c r="AG62" i="1"/>
  <c r="AG64" i="1"/>
  <c r="AG66" i="1"/>
  <c r="AG68" i="1"/>
  <c r="AG70" i="1"/>
  <c r="AG72" i="1"/>
  <c r="AG74" i="1"/>
  <c r="AG76" i="1"/>
  <c r="AG78" i="1"/>
  <c r="AG80" i="1"/>
  <c r="AG82" i="1"/>
  <c r="AG84" i="1"/>
  <c r="AG86" i="1"/>
  <c r="AG88" i="1"/>
  <c r="AG90" i="1"/>
  <c r="AG92" i="1"/>
  <c r="AG56" i="1"/>
  <c r="AA58" i="1"/>
  <c r="AA60" i="1"/>
  <c r="AA62" i="1"/>
  <c r="AA64" i="1"/>
  <c r="AA66" i="1"/>
  <c r="AA68" i="1"/>
  <c r="AA70" i="1"/>
  <c r="AA72" i="1"/>
  <c r="AA74" i="1"/>
  <c r="AA76" i="1"/>
  <c r="AA78" i="1"/>
  <c r="AA80" i="1"/>
  <c r="AA82" i="1"/>
  <c r="AA84" i="1"/>
  <c r="AA86" i="1"/>
  <c r="AA88" i="1"/>
  <c r="AA90" i="1"/>
  <c r="AA92" i="1"/>
  <c r="AA94" i="1"/>
  <c r="AA96" i="1"/>
  <c r="AA98" i="1"/>
  <c r="AA56" i="1"/>
  <c r="AG7" i="1"/>
  <c r="AG9" i="1"/>
  <c r="AG11" i="1"/>
  <c r="AG13" i="1"/>
  <c r="AG15" i="1"/>
  <c r="AG17" i="1"/>
  <c r="AG19" i="1"/>
  <c r="AG21" i="1"/>
  <c r="AG23" i="1"/>
  <c r="AG25" i="1"/>
  <c r="AG27" i="1"/>
  <c r="AG29" i="1"/>
  <c r="AG31" i="1"/>
  <c r="AG33" i="1"/>
  <c r="AG35" i="1"/>
  <c r="AG37" i="1"/>
  <c r="AG39" i="1"/>
  <c r="AG41" i="1"/>
  <c r="AA7" i="1"/>
  <c r="AA9" i="1"/>
  <c r="AA11" i="1"/>
  <c r="AA13" i="1"/>
  <c r="AA15" i="1"/>
  <c r="AA17" i="1"/>
  <c r="AA19" i="1"/>
  <c r="AA21" i="1"/>
  <c r="AA23" i="1"/>
  <c r="AA25" i="1"/>
  <c r="AA27" i="1"/>
  <c r="AA29" i="1"/>
  <c r="AA31" i="1"/>
  <c r="AA33" i="1"/>
  <c r="AG5" i="1"/>
  <c r="AA5" i="1"/>
  <c r="O58" i="1"/>
  <c r="O60" i="1"/>
  <c r="O62" i="1"/>
  <c r="O64" i="1"/>
  <c r="O66" i="1"/>
  <c r="O68" i="1"/>
  <c r="O70" i="1"/>
  <c r="O72" i="1"/>
  <c r="O74" i="1"/>
  <c r="O76" i="1"/>
  <c r="O78" i="1"/>
  <c r="O80" i="1"/>
  <c r="O82" i="1"/>
  <c r="O84" i="1"/>
  <c r="O86" i="1"/>
  <c r="O88" i="1"/>
  <c r="O90" i="1"/>
  <c r="O56" i="1"/>
  <c r="U7" i="1"/>
  <c r="U9" i="1"/>
  <c r="U11" i="1"/>
  <c r="U13" i="1"/>
  <c r="U15" i="1"/>
  <c r="U5" i="1"/>
  <c r="O13" i="1"/>
  <c r="O15" i="1"/>
  <c r="O17" i="1"/>
  <c r="O19" i="1"/>
  <c r="O21" i="1"/>
  <c r="O23" i="1"/>
  <c r="O25" i="1"/>
  <c r="O27" i="1"/>
  <c r="O29" i="1"/>
  <c r="O31" i="1"/>
  <c r="O33" i="1"/>
  <c r="O11" i="1"/>
  <c r="O9" i="1"/>
  <c r="O7" i="1"/>
  <c r="GS49" i="5" l="1"/>
  <c r="DS37" i="5"/>
  <c r="DY37" i="5"/>
  <c r="IC100" i="5"/>
  <c r="JA100" i="5"/>
  <c r="EK100" i="5"/>
  <c r="AG102" i="5"/>
  <c r="AA102" i="5"/>
  <c r="DG102" i="5"/>
  <c r="DM102" i="5"/>
  <c r="FI79" i="5"/>
  <c r="FC79" i="5"/>
  <c r="GQ35" i="1"/>
  <c r="FY88" i="1" l="1"/>
  <c r="FY98" i="1" s="1"/>
  <c r="FS35" i="1" l="1"/>
  <c r="EO35" i="1" l="1"/>
  <c r="EC41" i="1"/>
  <c r="AD98" i="1" l="1"/>
  <c r="IV98" i="1"/>
  <c r="IP98" i="1"/>
  <c r="IY93" i="1"/>
  <c r="IY98" i="1" s="1"/>
  <c r="IS93" i="1"/>
  <c r="IS98" i="1" s="1"/>
  <c r="IV73" i="1"/>
  <c r="IP73" i="1"/>
  <c r="IY68" i="1"/>
  <c r="IY73" i="1" s="1"/>
  <c r="IS68" i="1"/>
  <c r="IS73" i="1" s="1"/>
  <c r="JA66" i="1"/>
  <c r="IU66" i="1"/>
  <c r="JA64" i="1"/>
  <c r="IU64" i="1"/>
  <c r="JA62" i="1"/>
  <c r="IU62" i="1"/>
  <c r="JA60" i="1"/>
  <c r="IU60" i="1"/>
  <c r="JA58" i="1"/>
  <c r="IU58" i="1"/>
  <c r="JA56" i="1"/>
  <c r="IU56" i="1"/>
  <c r="IV47" i="1"/>
  <c r="IP47" i="1"/>
  <c r="IY42" i="1"/>
  <c r="IY47" i="1" s="1"/>
  <c r="IS42" i="1"/>
  <c r="IS47" i="1" s="1"/>
  <c r="IV22" i="1"/>
  <c r="IP22" i="1"/>
  <c r="IY17" i="1"/>
  <c r="IY22" i="1" s="1"/>
  <c r="IS17" i="1"/>
  <c r="IS22" i="1" s="1"/>
  <c r="IJ98" i="1"/>
  <c r="ID98" i="1"/>
  <c r="IM93" i="1"/>
  <c r="IM98" i="1" s="1"/>
  <c r="IG93" i="1"/>
  <c r="IG98" i="1" s="1"/>
  <c r="IJ73" i="1"/>
  <c r="ID73" i="1"/>
  <c r="IM68" i="1"/>
  <c r="IM73" i="1" s="1"/>
  <c r="IG68" i="1"/>
  <c r="IG73" i="1" s="1"/>
  <c r="IJ47" i="1"/>
  <c r="ID47" i="1"/>
  <c r="IM42" i="1"/>
  <c r="IM47" i="1" s="1"/>
  <c r="IG42" i="1"/>
  <c r="IG47" i="1" s="1"/>
  <c r="IJ22" i="1"/>
  <c r="ID22" i="1"/>
  <c r="IM17" i="1"/>
  <c r="IM22" i="1" s="1"/>
  <c r="IG17" i="1"/>
  <c r="IG22" i="1" s="1"/>
  <c r="GW19" i="1"/>
  <c r="GW22" i="1" s="1"/>
  <c r="HR98" i="1"/>
  <c r="HU95" i="1"/>
  <c r="HU98" i="1" s="1"/>
  <c r="HX73" i="1"/>
  <c r="HR73" i="1"/>
  <c r="IA70" i="1"/>
  <c r="IA73" i="1" s="1"/>
  <c r="HU70" i="1"/>
  <c r="HU73" i="1" s="1"/>
  <c r="HX47" i="1"/>
  <c r="HR47" i="1"/>
  <c r="IA44" i="1"/>
  <c r="IA47" i="1" s="1"/>
  <c r="HU44" i="1"/>
  <c r="HU47" i="1" s="1"/>
  <c r="HX22" i="1"/>
  <c r="HR22" i="1"/>
  <c r="IA19" i="1"/>
  <c r="IA22" i="1" s="1"/>
  <c r="HU19" i="1"/>
  <c r="HU22" i="1" s="1"/>
  <c r="HL98" i="1"/>
  <c r="HF98" i="1"/>
  <c r="HO95" i="1"/>
  <c r="HO98" i="1" s="1"/>
  <c r="HI95" i="1"/>
  <c r="HI98" i="1" s="1"/>
  <c r="HL73" i="1"/>
  <c r="HF73" i="1"/>
  <c r="HO70" i="1"/>
  <c r="HO73" i="1" s="1"/>
  <c r="HI70" i="1"/>
  <c r="HI73" i="1" s="1"/>
  <c r="GZ98" i="1"/>
  <c r="GT98" i="1"/>
  <c r="HC95" i="1"/>
  <c r="HC98" i="1" s="1"/>
  <c r="GW95" i="1"/>
  <c r="GW98" i="1" s="1"/>
  <c r="GZ73" i="1"/>
  <c r="GT73" i="1"/>
  <c r="HC70" i="1"/>
  <c r="HC73" i="1" s="1"/>
  <c r="GW70" i="1"/>
  <c r="GW73" i="1" s="1"/>
  <c r="HL22" i="1"/>
  <c r="HL47" i="1"/>
  <c r="HF47" i="1"/>
  <c r="HO44" i="1"/>
  <c r="HO47" i="1" s="1"/>
  <c r="HI44" i="1"/>
  <c r="HI47" i="1" s="1"/>
  <c r="HF22" i="1"/>
  <c r="HO19" i="1"/>
  <c r="HO22" i="1" s="1"/>
  <c r="HI19" i="1"/>
  <c r="HI22" i="1" s="1"/>
  <c r="GT47" i="1"/>
  <c r="GZ47" i="1"/>
  <c r="HC44" i="1"/>
  <c r="HC47" i="1" s="1"/>
  <c r="GW44" i="1"/>
  <c r="GW47" i="1" s="1"/>
  <c r="GZ22" i="1"/>
  <c r="GT22" i="1"/>
  <c r="GN47" i="1"/>
  <c r="HC19" i="1"/>
  <c r="HC22" i="1" s="1"/>
  <c r="GK35" i="1"/>
  <c r="GY5" i="1"/>
  <c r="FM72" i="1"/>
  <c r="FS72" i="1"/>
  <c r="GH47" i="1"/>
  <c r="JA100" i="1" l="1"/>
  <c r="H21" i="1"/>
  <c r="E28" i="1"/>
  <c r="IC100" i="1"/>
  <c r="IU42" i="1"/>
  <c r="IU47" i="1" s="1"/>
  <c r="I15" i="1" s="1"/>
  <c r="IU93" i="1"/>
  <c r="IU98" i="1" s="1"/>
  <c r="I19" i="1" s="1"/>
  <c r="GY19" i="1"/>
  <c r="GY22" i="1" s="1"/>
  <c r="F5" i="1" s="1"/>
  <c r="IC19" i="1"/>
  <c r="IC22" i="1" s="1"/>
  <c r="F22" i="1" s="1"/>
  <c r="HE95" i="1"/>
  <c r="HE98" i="1" s="1"/>
  <c r="F12" i="1" s="1"/>
  <c r="GY95" i="1"/>
  <c r="GY98" i="1" s="1"/>
  <c r="F11" i="1" s="1"/>
  <c r="HK70" i="1"/>
  <c r="HK73" i="1" s="1"/>
  <c r="F17" i="1" s="1"/>
  <c r="HW44" i="1"/>
  <c r="HW47" i="1" s="1"/>
  <c r="F23" i="1" s="1"/>
  <c r="IU68" i="1"/>
  <c r="IU73" i="1" s="1"/>
  <c r="I17" i="1" s="1"/>
  <c r="JA93" i="1"/>
  <c r="JA98" i="1" s="1"/>
  <c r="I20" i="1" s="1"/>
  <c r="HE19" i="1"/>
  <c r="HE22" i="1" s="1"/>
  <c r="F6" i="1" s="1"/>
  <c r="HK95" i="1"/>
  <c r="HK98" i="1" s="1"/>
  <c r="F19" i="1" s="1"/>
  <c r="HW19" i="1"/>
  <c r="HW22" i="1" s="1"/>
  <c r="F21" i="1" s="1"/>
  <c r="HW70" i="1"/>
  <c r="HW73" i="1" s="1"/>
  <c r="F25" i="1" s="1"/>
  <c r="IC44" i="1"/>
  <c r="IC47" i="1" s="1"/>
  <c r="F24" i="1" s="1"/>
  <c r="HQ44" i="1"/>
  <c r="HQ47" i="1" s="1"/>
  <c r="F16" i="1" s="1"/>
  <c r="HQ70" i="1"/>
  <c r="HQ73" i="1" s="1"/>
  <c r="F18" i="1" s="1"/>
  <c r="IC70" i="1"/>
  <c r="IC73" i="1" s="1"/>
  <c r="F26" i="1" s="1"/>
  <c r="HW95" i="1"/>
  <c r="HW98" i="1" s="1"/>
  <c r="F27" i="1" s="1"/>
  <c r="HE70" i="1"/>
  <c r="HE73" i="1" s="1"/>
  <c r="F10" i="1" s="1"/>
  <c r="HQ95" i="1"/>
  <c r="HQ98" i="1" s="1"/>
  <c r="F20" i="1" s="1"/>
  <c r="GY70" i="1"/>
  <c r="GY73" i="1" s="1"/>
  <c r="F9" i="1" s="1"/>
  <c r="JA68" i="1"/>
  <c r="JA73" i="1" s="1"/>
  <c r="I18" i="1" s="1"/>
  <c r="JA42" i="1"/>
  <c r="JA47" i="1" s="1"/>
  <c r="I16" i="1" s="1"/>
  <c r="JA17" i="1"/>
  <c r="JA22" i="1" s="1"/>
  <c r="I14" i="1" s="1"/>
  <c r="IU17" i="1"/>
  <c r="IU22" i="1" s="1"/>
  <c r="I13" i="1" s="1"/>
  <c r="IO93" i="1"/>
  <c r="IO98" i="1" s="1"/>
  <c r="I12" i="1" s="1"/>
  <c r="II93" i="1"/>
  <c r="II98" i="1" s="1"/>
  <c r="I11" i="1" s="1"/>
  <c r="IO68" i="1"/>
  <c r="IO73" i="1" s="1"/>
  <c r="I10" i="1" s="1"/>
  <c r="II68" i="1"/>
  <c r="II73" i="1" s="1"/>
  <c r="I9" i="1" s="1"/>
  <c r="IO42" i="1"/>
  <c r="IO47" i="1" s="1"/>
  <c r="I8" i="1" s="1"/>
  <c r="II42" i="1"/>
  <c r="II47" i="1" s="1"/>
  <c r="I7" i="1" s="1"/>
  <c r="IO17" i="1"/>
  <c r="IO22" i="1" s="1"/>
  <c r="I6" i="1" s="1"/>
  <c r="II17" i="1"/>
  <c r="II22" i="1" s="1"/>
  <c r="I5" i="1" s="1"/>
  <c r="HK19" i="1"/>
  <c r="HK22" i="1" s="1"/>
  <c r="F13" i="1" s="1"/>
  <c r="HQ19" i="1"/>
  <c r="HQ22" i="1" s="1"/>
  <c r="F14" i="1" s="1"/>
  <c r="HK44" i="1"/>
  <c r="HK47" i="1" s="1"/>
  <c r="F15" i="1" s="1"/>
  <c r="HE44" i="1"/>
  <c r="HE47" i="1" s="1"/>
  <c r="F8" i="1" s="1"/>
  <c r="GY44" i="1"/>
  <c r="GY47" i="1" s="1"/>
  <c r="F7" i="1" s="1"/>
  <c r="GK47" i="1"/>
  <c r="GQ47" i="1"/>
  <c r="FS98" i="1"/>
  <c r="GB98" i="1"/>
  <c r="FV98" i="1"/>
  <c r="GE86" i="1"/>
  <c r="GE98" i="1" s="1"/>
  <c r="GD47" i="1"/>
  <c r="GB47" i="1"/>
  <c r="GE13" i="1"/>
  <c r="FY35" i="1"/>
  <c r="FL98" i="1"/>
  <c r="FJ98" i="1"/>
  <c r="FM87" i="1"/>
  <c r="FM98" i="1" s="1"/>
  <c r="GE47" i="1" l="1"/>
  <c r="E29" i="1"/>
  <c r="GG13" i="1"/>
  <c r="GS35" i="1"/>
  <c r="GS47" i="1" s="1"/>
  <c r="C40" i="1" s="1"/>
  <c r="GM35" i="1"/>
  <c r="GM47" i="1" s="1"/>
  <c r="C39" i="1" s="1"/>
  <c r="GG86" i="1"/>
  <c r="GG98" i="1" s="1"/>
  <c r="C38" i="1" s="1"/>
  <c r="GA88" i="1"/>
  <c r="GA98" i="1" s="1"/>
  <c r="C37" i="1" s="1"/>
  <c r="GA35" i="1"/>
  <c r="FO87" i="1"/>
  <c r="FP98" i="1"/>
  <c r="FO56" i="1"/>
  <c r="FJ47" i="1"/>
  <c r="FP47" i="1"/>
  <c r="FS47" i="1"/>
  <c r="FM35" i="1"/>
  <c r="FM47" i="1" s="1"/>
  <c r="FA79" i="1"/>
  <c r="FG79" i="1"/>
  <c r="FD98" i="1"/>
  <c r="FC76" i="1"/>
  <c r="FC56" i="1"/>
  <c r="FD47" i="1"/>
  <c r="EX47" i="1"/>
  <c r="FG35" i="1"/>
  <c r="FG47" i="1" s="1"/>
  <c r="FA41" i="1"/>
  <c r="FA47" i="1" s="1"/>
  <c r="FC5" i="1"/>
  <c r="EL98" i="1"/>
  <c r="EO92" i="1"/>
  <c r="EO98" i="1" s="1"/>
  <c r="ER98" i="1"/>
  <c r="EU92" i="1"/>
  <c r="EU98" i="1" s="1"/>
  <c r="EQ56" i="1"/>
  <c r="EU41" i="1"/>
  <c r="EU47" i="1" s="1"/>
  <c r="ER47" i="1"/>
  <c r="EL47" i="1"/>
  <c r="EO47" i="1"/>
  <c r="EW5" i="1"/>
  <c r="EQ5" i="1"/>
  <c r="FG76" i="1" l="1"/>
  <c r="FG98" i="1"/>
  <c r="B41" i="1" s="1"/>
  <c r="GS49" i="1"/>
  <c r="FO72" i="1"/>
  <c r="FO98" i="1" s="1"/>
  <c r="C34" i="1" s="1"/>
  <c r="GG47" i="1"/>
  <c r="C36" i="1" s="1"/>
  <c r="FU72" i="1"/>
  <c r="FU98" i="1" s="1"/>
  <c r="C35" i="1" s="1"/>
  <c r="FU35" i="1"/>
  <c r="FU47" i="1" s="1"/>
  <c r="C33" i="1" s="1"/>
  <c r="FO35" i="1"/>
  <c r="FO47" i="1" s="1"/>
  <c r="C32" i="1" s="1"/>
  <c r="FI79" i="1"/>
  <c r="FC79" i="1"/>
  <c r="FI35" i="1"/>
  <c r="FI47" i="1" s="1"/>
  <c r="C31" i="1" s="1"/>
  <c r="FC41" i="1"/>
  <c r="FC47" i="1" s="1"/>
  <c r="C29" i="1" s="1"/>
  <c r="EW92" i="1"/>
  <c r="EW98" i="1" s="1"/>
  <c r="C28" i="1" s="1"/>
  <c r="EQ92" i="1"/>
  <c r="EQ98" i="1" s="1"/>
  <c r="C27" i="1" s="1"/>
  <c r="EW41" i="1"/>
  <c r="EW47" i="1" s="1"/>
  <c r="C26" i="1" s="1"/>
  <c r="EQ35" i="1"/>
  <c r="EQ47" i="1" s="1"/>
  <c r="C25" i="1" s="1"/>
  <c r="Q98" i="1"/>
  <c r="FI76" i="1" l="1"/>
  <c r="FI98" i="1"/>
  <c r="C30" i="1" s="1"/>
  <c r="B42" i="1" s="1"/>
  <c r="EG98" i="1"/>
  <c r="EF98" i="1"/>
  <c r="EC86" i="1"/>
  <c r="EI68" i="1"/>
  <c r="EK56" i="1"/>
  <c r="EE56" i="1"/>
  <c r="EF47" i="1"/>
  <c r="EI47" i="1"/>
  <c r="EE5" i="1"/>
  <c r="DV98" i="1"/>
  <c r="DT98" i="1"/>
  <c r="DV47" i="1"/>
  <c r="DU47" i="1"/>
  <c r="DT47" i="1"/>
  <c r="CV98" i="1"/>
  <c r="CX47" i="1"/>
  <c r="CV47" i="1"/>
  <c r="CL98" i="1"/>
  <c r="CJ98" i="1"/>
  <c r="CL47" i="1"/>
  <c r="CK47" i="1"/>
  <c r="CJ47" i="1"/>
  <c r="BX98" i="1"/>
  <c r="BZ47" i="1"/>
  <c r="BX47" i="1"/>
  <c r="BN98" i="1"/>
  <c r="BM98" i="1"/>
  <c r="BL98" i="1"/>
  <c r="BB98" i="1"/>
  <c r="BA98" i="1"/>
  <c r="AZ98" i="1"/>
  <c r="AN98" i="1"/>
  <c r="AP47" i="1"/>
  <c r="AN47" i="1"/>
  <c r="AC98" i="1"/>
  <c r="AB98" i="1"/>
  <c r="R98" i="1"/>
  <c r="P98" i="1"/>
  <c r="EI98" i="1" l="1"/>
  <c r="I26" i="1"/>
  <c r="I28" i="1"/>
  <c r="EK100" i="1"/>
  <c r="I24" i="1" s="1"/>
  <c r="EK68" i="1"/>
  <c r="EE86" i="1"/>
  <c r="EE41" i="1"/>
  <c r="EK47" i="1" s="1"/>
  <c r="C19" i="1" s="1"/>
  <c r="DQ37" i="1"/>
  <c r="DW37" i="1"/>
  <c r="DW66" i="1"/>
  <c r="H30" i="1" l="1"/>
  <c r="EK98" i="1"/>
  <c r="C20" i="1" s="1"/>
  <c r="DW33" i="1"/>
  <c r="DQ86" i="1"/>
  <c r="DW98" i="1" s="1"/>
  <c r="DS84" i="1"/>
  <c r="DS82" i="1"/>
  <c r="DS80" i="1"/>
  <c r="DS78" i="1"/>
  <c r="DS76" i="1"/>
  <c r="DS74" i="1"/>
  <c r="DS72" i="1"/>
  <c r="DS70" i="1"/>
  <c r="DS68" i="1"/>
  <c r="DS66" i="1"/>
  <c r="DY64" i="1"/>
  <c r="DS64" i="1"/>
  <c r="DY62" i="1"/>
  <c r="DS62" i="1"/>
  <c r="DY60" i="1"/>
  <c r="DS60" i="1"/>
  <c r="DY58" i="1"/>
  <c r="DS58" i="1"/>
  <c r="DY56" i="1"/>
  <c r="DS56" i="1"/>
  <c r="DM56" i="1"/>
  <c r="DG94" i="1"/>
  <c r="DK102" i="1"/>
  <c r="DE102" i="1"/>
  <c r="DE35" i="1"/>
  <c r="DY5" i="1"/>
  <c r="DY3" i="1"/>
  <c r="DS33" i="1"/>
  <c r="DS5" i="1"/>
  <c r="DG56" i="1"/>
  <c r="DG5" i="1"/>
  <c r="CS80" i="1"/>
  <c r="CY98" i="1" s="1"/>
  <c r="CU56" i="1"/>
  <c r="CY17" i="1"/>
  <c r="DA5" i="1"/>
  <c r="DA17" i="1" l="1"/>
  <c r="DY37" i="1"/>
  <c r="DS37" i="1"/>
  <c r="DK94" i="1"/>
  <c r="DW47" i="1" s="1"/>
  <c r="DG35" i="1"/>
  <c r="CU80" i="1"/>
  <c r="DA98" i="1" s="1"/>
  <c r="C16" i="1" s="1"/>
  <c r="DY66" i="1"/>
  <c r="DM102" i="1"/>
  <c r="DG102" i="1"/>
  <c r="DS86" i="1"/>
  <c r="CS35" i="1"/>
  <c r="CY47" i="1" s="1"/>
  <c r="CU5" i="1"/>
  <c r="CA19" i="1"/>
  <c r="CG35" i="1"/>
  <c r="CM15" i="1"/>
  <c r="CM23" i="1"/>
  <c r="CM58" i="1"/>
  <c r="DY98" i="1" l="1"/>
  <c r="C18" i="1" s="1"/>
  <c r="DY33" i="1"/>
  <c r="DM94" i="1"/>
  <c r="CU35" i="1"/>
  <c r="DA47" i="1" s="1"/>
  <c r="C15" i="1" s="1"/>
  <c r="CO56" i="1"/>
  <c r="CO58" i="1" s="1"/>
  <c r="CG86" i="1"/>
  <c r="CM98" i="1" s="1"/>
  <c r="CI56" i="1"/>
  <c r="DY47" i="1" l="1"/>
  <c r="C17" i="1" s="1"/>
  <c r="CI86" i="1"/>
  <c r="CO98" i="1" s="1"/>
  <c r="C14" i="1" s="1"/>
  <c r="CM47" i="1"/>
  <c r="CO21" i="1"/>
  <c r="CO5" i="1"/>
  <c r="CI5" i="1"/>
  <c r="CO15" i="1" l="1"/>
  <c r="CO23" i="1" s="1"/>
  <c r="CI35" i="1"/>
  <c r="BU80" i="1"/>
  <c r="CA98" i="1" s="1"/>
  <c r="BW56" i="1"/>
  <c r="BU35" i="1"/>
  <c r="CA47" i="1" s="1"/>
  <c r="CC5" i="1"/>
  <c r="BW5" i="1"/>
  <c r="BI90" i="1"/>
  <c r="BK56" i="1"/>
  <c r="BC41" i="1"/>
  <c r="BO27" i="1"/>
  <c r="BI35" i="1"/>
  <c r="CO47" i="1" l="1"/>
  <c r="C13" i="1" s="1"/>
  <c r="BO98" i="1"/>
  <c r="BW80" i="1"/>
  <c r="CC98" i="1" s="1"/>
  <c r="C12" i="1" s="1"/>
  <c r="CC19" i="1"/>
  <c r="BW35" i="1"/>
  <c r="BK90" i="1"/>
  <c r="BQ27" i="1"/>
  <c r="BK35" i="1"/>
  <c r="AW70" i="1"/>
  <c r="AY70" i="1" l="1"/>
  <c r="CC47" i="1"/>
  <c r="C11" i="1" s="1"/>
  <c r="BQ98" i="1"/>
  <c r="C10" i="1" s="1"/>
  <c r="AW35" i="1"/>
  <c r="BC98" i="1" s="1"/>
  <c r="AY33" i="1"/>
  <c r="AK68" i="1"/>
  <c r="AQ98" i="1" s="1"/>
  <c r="AM56" i="1"/>
  <c r="AQ13" i="1"/>
  <c r="AE102" i="1"/>
  <c r="Y102" i="1"/>
  <c r="AE43" i="1"/>
  <c r="AE96" i="1" l="1"/>
  <c r="AM68" i="1"/>
  <c r="AY35" i="1"/>
  <c r="BE41" i="1"/>
  <c r="AK35" i="1"/>
  <c r="AQ47" i="1" s="1"/>
  <c r="AG94" i="1"/>
  <c r="AG54" i="1"/>
  <c r="BE98" i="1" l="1"/>
  <c r="C9" i="1" s="1"/>
  <c r="AS13" i="1"/>
  <c r="AM35" i="1"/>
  <c r="AG102" i="1"/>
  <c r="C8" i="1"/>
  <c r="AS98" i="1"/>
  <c r="AA43" i="1"/>
  <c r="AA41" i="1"/>
  <c r="AA39" i="1"/>
  <c r="Y35" i="1"/>
  <c r="M92" i="1"/>
  <c r="H22" i="1"/>
  <c r="S17" i="1"/>
  <c r="M35" i="1"/>
  <c r="O5" i="1"/>
  <c r="O92" i="1" l="1"/>
  <c r="AA35" i="1"/>
  <c r="O35" i="1"/>
  <c r="U17" i="1"/>
  <c r="AS47" i="1"/>
  <c r="C7" i="1" s="1"/>
  <c r="AA102" i="1"/>
  <c r="AG96" i="1" s="1"/>
  <c r="AG43" i="1"/>
  <c r="S98" i="1"/>
  <c r="AG98" i="1" l="1"/>
  <c r="C6" i="1" s="1"/>
  <c r="U98" i="1"/>
  <c r="C5" i="1" s="1"/>
  <c r="AE98" i="1"/>
  <c r="B22" i="1" l="1"/>
  <c r="G41" i="1" s="1"/>
  <c r="B21" i="1"/>
  <c r="H2" i="1" s="1"/>
</calcChain>
</file>

<file path=xl/sharedStrings.xml><?xml version="1.0" encoding="utf-8"?>
<sst xmlns="http://schemas.openxmlformats.org/spreadsheetml/2006/main" count="5264" uniqueCount="1005">
  <si>
    <t>通常エリア</t>
    <rPh sb="0" eb="2">
      <t>ツウジョウ</t>
    </rPh>
    <phoneticPr fontId="2"/>
  </si>
  <si>
    <t>日本海</t>
    <rPh sb="0" eb="2">
      <t>ニホン</t>
    </rPh>
    <rPh sb="2" eb="3">
      <t>カイ</t>
    </rPh>
    <phoneticPr fontId="2"/>
  </si>
  <si>
    <t>催しエリア</t>
    <rPh sb="0" eb="1">
      <t>モヨオ</t>
    </rPh>
    <phoneticPr fontId="2"/>
  </si>
  <si>
    <t>大会エリア</t>
    <rPh sb="0" eb="2">
      <t>タイカイ</t>
    </rPh>
    <phoneticPr fontId="2"/>
  </si>
  <si>
    <t>みんつり</t>
    <phoneticPr fontId="2"/>
  </si>
  <si>
    <t>初級</t>
    <rPh sb="0" eb="2">
      <t>ショキュウ</t>
    </rPh>
    <phoneticPr fontId="2"/>
  </si>
  <si>
    <t>中級</t>
    <rPh sb="0" eb="2">
      <t>チュウキュウ</t>
    </rPh>
    <phoneticPr fontId="2"/>
  </si>
  <si>
    <t>上級</t>
    <rPh sb="0" eb="2">
      <t>ジョウキュウ</t>
    </rPh>
    <phoneticPr fontId="2"/>
  </si>
  <si>
    <t>超上級</t>
    <rPh sb="0" eb="1">
      <t>チョウ</t>
    </rPh>
    <rPh sb="1" eb="3">
      <t>ジョウキュウ</t>
    </rPh>
    <phoneticPr fontId="2"/>
  </si>
  <si>
    <t>小笠原</t>
    <rPh sb="0" eb="3">
      <t>オガサワラ</t>
    </rPh>
    <phoneticPr fontId="2"/>
  </si>
  <si>
    <t>石狩川</t>
    <rPh sb="0" eb="2">
      <t>イシカリ</t>
    </rPh>
    <rPh sb="2" eb="3">
      <t>ガワ</t>
    </rPh>
    <phoneticPr fontId="2"/>
  </si>
  <si>
    <t>アマゾン川</t>
    <rPh sb="4" eb="5">
      <t>カワ</t>
    </rPh>
    <phoneticPr fontId="2"/>
  </si>
  <si>
    <t>琵琶湖</t>
    <rPh sb="0" eb="3">
      <t>ビワコ</t>
    </rPh>
    <phoneticPr fontId="2"/>
  </si>
  <si>
    <t>印旛沼</t>
    <rPh sb="0" eb="3">
      <t>インバヌマ</t>
    </rPh>
    <phoneticPr fontId="2"/>
  </si>
  <si>
    <t>竜宮</t>
    <rPh sb="0" eb="2">
      <t>リュウグウ</t>
    </rPh>
    <phoneticPr fontId="2"/>
  </si>
  <si>
    <t>モルディブ</t>
    <phoneticPr fontId="2"/>
  </si>
  <si>
    <t>ハロウィーン</t>
    <phoneticPr fontId="2"/>
  </si>
  <si>
    <t>黄金伝説島＃１</t>
    <rPh sb="0" eb="2">
      <t>オウゴン</t>
    </rPh>
    <rPh sb="2" eb="4">
      <t>デンセツ</t>
    </rPh>
    <rPh sb="4" eb="5">
      <t>ジマ</t>
    </rPh>
    <phoneticPr fontId="2"/>
  </si>
  <si>
    <t>伊豆</t>
    <rPh sb="0" eb="2">
      <t>イズ</t>
    </rPh>
    <phoneticPr fontId="2"/>
  </si>
  <si>
    <t>黄金伝説島＃２</t>
    <rPh sb="0" eb="2">
      <t>オウゴン</t>
    </rPh>
    <rPh sb="2" eb="4">
      <t>デンセツ</t>
    </rPh>
    <rPh sb="4" eb="5">
      <t>ジマ</t>
    </rPh>
    <phoneticPr fontId="2"/>
  </si>
  <si>
    <t>アラスカ</t>
    <phoneticPr fontId="2"/>
  </si>
  <si>
    <t>幻の洞窟</t>
    <rPh sb="0" eb="1">
      <t>マボロシ</t>
    </rPh>
    <rPh sb="2" eb="4">
      <t>ドウクツ</t>
    </rPh>
    <phoneticPr fontId="2"/>
  </si>
  <si>
    <t>地中海</t>
    <rPh sb="0" eb="3">
      <t>チチュウカイ</t>
    </rPh>
    <phoneticPr fontId="2"/>
  </si>
  <si>
    <t>石垣島</t>
    <rPh sb="0" eb="3">
      <t>イシガキジマ</t>
    </rPh>
    <phoneticPr fontId="2"/>
  </si>
  <si>
    <t>西表島</t>
    <rPh sb="0" eb="3">
      <t>イリオモテジマ</t>
    </rPh>
    <phoneticPr fontId="2"/>
  </si>
  <si>
    <t>人魚の入り江</t>
    <rPh sb="0" eb="2">
      <t>ニンギョ</t>
    </rPh>
    <rPh sb="3" eb="4">
      <t>イ</t>
    </rPh>
    <rPh sb="5" eb="6">
      <t>エ</t>
    </rPh>
    <phoneticPr fontId="2"/>
  </si>
  <si>
    <t>ガラパゴス</t>
    <phoneticPr fontId="2"/>
  </si>
  <si>
    <t>秘密の研究所</t>
    <rPh sb="0" eb="2">
      <t>ヒミツ</t>
    </rPh>
    <rPh sb="3" eb="5">
      <t>ケンキュウ</t>
    </rPh>
    <rPh sb="5" eb="6">
      <t>ジョ</t>
    </rPh>
    <phoneticPr fontId="2"/>
  </si>
  <si>
    <t>ガマの里</t>
    <rPh sb="3" eb="4">
      <t>サト</t>
    </rPh>
    <phoneticPr fontId="2"/>
  </si>
  <si>
    <t>人魚島</t>
    <rPh sb="0" eb="2">
      <t>ニンギョ</t>
    </rPh>
    <rPh sb="2" eb="3">
      <t>ジマ</t>
    </rPh>
    <phoneticPr fontId="2"/>
  </si>
  <si>
    <t>旬のアユつりを楽しもう♪</t>
    <rPh sb="0" eb="1">
      <t>シュン</t>
    </rPh>
    <rPh sb="7" eb="8">
      <t>タノ</t>
    </rPh>
    <phoneticPr fontId="2"/>
  </si>
  <si>
    <t>ヒゴイよ来い！</t>
    <rPh sb="4" eb="5">
      <t>コ</t>
    </rPh>
    <phoneticPr fontId="2"/>
  </si>
  <si>
    <t>渓流のおさかないっぱい♪</t>
    <rPh sb="0" eb="2">
      <t>ケイリュウ</t>
    </rPh>
    <phoneticPr fontId="2"/>
  </si>
  <si>
    <t>幻のケイジを探そう！</t>
    <rPh sb="0" eb="1">
      <t>マボロシ</t>
    </rPh>
    <rPh sb="6" eb="7">
      <t>サガ</t>
    </rPh>
    <phoneticPr fontId="2"/>
  </si>
  <si>
    <t>カツオの季節がやってきた！</t>
    <rPh sb="4" eb="6">
      <t>キセツ</t>
    </rPh>
    <phoneticPr fontId="2"/>
  </si>
  <si>
    <t>大海原でトビウオを探そう♪</t>
    <rPh sb="0" eb="3">
      <t>オオウナバラ</t>
    </rPh>
    <rPh sb="9" eb="10">
      <t>サガ</t>
    </rPh>
    <phoneticPr fontId="2"/>
  </si>
  <si>
    <t>夏バテには長物がいい！</t>
    <rPh sb="0" eb="1">
      <t>ナツ</t>
    </rPh>
    <rPh sb="5" eb="7">
      <t>ナガモノ</t>
    </rPh>
    <phoneticPr fontId="2"/>
  </si>
  <si>
    <t>クネクネ軟体動物をGET！</t>
    <rPh sb="4" eb="6">
      <t>ナンタイ</t>
    </rPh>
    <rPh sb="6" eb="8">
      <t>ドウブツ</t>
    </rPh>
    <phoneticPr fontId="2"/>
  </si>
  <si>
    <t>フグがつれればタイもつれる！</t>
    <phoneticPr fontId="2"/>
  </si>
  <si>
    <t>秋の旬！サンマ祭り！</t>
    <rPh sb="0" eb="1">
      <t>アキ</t>
    </rPh>
    <rPh sb="2" eb="3">
      <t>シュン</t>
    </rPh>
    <rPh sb="7" eb="8">
      <t>マツ</t>
    </rPh>
    <phoneticPr fontId="2"/>
  </si>
  <si>
    <t>寒ブリのおいしい季節</t>
    <rPh sb="0" eb="1">
      <t>カン</t>
    </rPh>
    <rPh sb="8" eb="10">
      <t>キセツ</t>
    </rPh>
    <phoneticPr fontId="2"/>
  </si>
  <si>
    <t>カジキを一本釣り！祭り</t>
    <rPh sb="4" eb="6">
      <t>イッポン</t>
    </rPh>
    <rPh sb="6" eb="7">
      <t>ツリ</t>
    </rPh>
    <rPh sb="9" eb="10">
      <t>マツ</t>
    </rPh>
    <phoneticPr fontId="2"/>
  </si>
  <si>
    <t>ブラックバスをつりあげろ！</t>
    <phoneticPr fontId="2"/>
  </si>
  <si>
    <t>ニジマスつります!!</t>
    <phoneticPr fontId="2"/>
  </si>
  <si>
    <t>アマゾン川の大物をつろう！</t>
    <rPh sb="4" eb="5">
      <t>カワ</t>
    </rPh>
    <rPh sb="6" eb="8">
      <t>オオモノ</t>
    </rPh>
    <phoneticPr fontId="2"/>
  </si>
  <si>
    <t>タイをつっておめでたい！</t>
    <phoneticPr fontId="2"/>
  </si>
  <si>
    <t>経験値</t>
    <rPh sb="0" eb="3">
      <t>ケイケンチ</t>
    </rPh>
    <phoneticPr fontId="2"/>
  </si>
  <si>
    <t>アメーバピグ 釣りゲーム 最終戦績個人データ表</t>
    <rPh sb="7" eb="8">
      <t>ツ</t>
    </rPh>
    <rPh sb="13" eb="15">
      <t>サイシュウ</t>
    </rPh>
    <rPh sb="15" eb="17">
      <t>センセキ</t>
    </rPh>
    <rPh sb="17" eb="19">
      <t>コジン</t>
    </rPh>
    <rPh sb="22" eb="23">
      <t>ヒョウ</t>
    </rPh>
    <phoneticPr fontId="2"/>
  </si>
  <si>
    <t>レベル</t>
    <phoneticPr fontId="2"/>
  </si>
  <si>
    <t>～経験値について～</t>
    <rPh sb="1" eb="4">
      <t>ケイケンチ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</si>
  <si>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</si>
  <si>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</si>
  <si>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みんなでつりチャレンジ</t>
    <phoneticPr fontId="2"/>
  </si>
  <si>
    <t>第３回</t>
    <rPh sb="0" eb="1">
      <t>ダイ</t>
    </rPh>
    <rPh sb="2" eb="3">
      <t>カイ</t>
    </rPh>
    <phoneticPr fontId="2"/>
  </si>
  <si>
    <t>第４回</t>
    <rPh sb="0" eb="1">
      <t>ダイ</t>
    </rPh>
    <rPh sb="2" eb="3">
      <t>カイ</t>
    </rPh>
    <phoneticPr fontId="2"/>
  </si>
  <si>
    <t>第５回</t>
    <rPh sb="0" eb="1">
      <t>ダイ</t>
    </rPh>
    <rPh sb="2" eb="3">
      <t>カイ</t>
    </rPh>
    <phoneticPr fontId="2"/>
  </si>
  <si>
    <t>第６回</t>
    <rPh sb="0" eb="1">
      <t>ダイ</t>
    </rPh>
    <rPh sb="2" eb="3">
      <t>カイ</t>
    </rPh>
    <phoneticPr fontId="2"/>
  </si>
  <si>
    <t>第７回</t>
    <rPh sb="0" eb="1">
      <t>ダイ</t>
    </rPh>
    <rPh sb="2" eb="3">
      <t>カイ</t>
    </rPh>
    <phoneticPr fontId="2"/>
  </si>
  <si>
    <t>第８回</t>
    <rPh sb="0" eb="1">
      <t>ダイ</t>
    </rPh>
    <rPh sb="2" eb="3">
      <t>カイ</t>
    </rPh>
    <phoneticPr fontId="2"/>
  </si>
  <si>
    <t>第９回</t>
    <rPh sb="0" eb="1">
      <t>ダイ</t>
    </rPh>
    <rPh sb="2" eb="3">
      <t>カイ</t>
    </rPh>
    <phoneticPr fontId="2"/>
  </si>
  <si>
    <t>第１０回</t>
    <rPh sb="0" eb="1">
      <t>ダイ</t>
    </rPh>
    <rPh sb="3" eb="4">
      <t>カイ</t>
    </rPh>
    <phoneticPr fontId="2"/>
  </si>
  <si>
    <t>第１１回</t>
    <rPh sb="0" eb="1">
      <t>ダイ</t>
    </rPh>
    <rPh sb="3" eb="4">
      <t>カイ</t>
    </rPh>
    <phoneticPr fontId="2"/>
  </si>
  <si>
    <t>第１２回</t>
    <rPh sb="0" eb="1">
      <t>ダイ</t>
    </rPh>
    <rPh sb="3" eb="4">
      <t>カイ</t>
    </rPh>
    <phoneticPr fontId="2"/>
  </si>
  <si>
    <t>第１３回</t>
    <rPh sb="0" eb="1">
      <t>ダイ</t>
    </rPh>
    <rPh sb="3" eb="4">
      <t>カイ</t>
    </rPh>
    <phoneticPr fontId="2"/>
  </si>
  <si>
    <t>第１４回</t>
    <rPh sb="0" eb="1">
      <t>ダイ</t>
    </rPh>
    <rPh sb="3" eb="4">
      <t>カイ</t>
    </rPh>
    <phoneticPr fontId="2"/>
  </si>
  <si>
    <t>第１５回</t>
    <rPh sb="0" eb="1">
      <t>ダイ</t>
    </rPh>
    <rPh sb="3" eb="4">
      <t>カイ</t>
    </rPh>
    <phoneticPr fontId="2"/>
  </si>
  <si>
    <t>第１６回</t>
    <rPh sb="0" eb="1">
      <t>ダイ</t>
    </rPh>
    <rPh sb="3" eb="4">
      <t>カイ</t>
    </rPh>
    <phoneticPr fontId="2"/>
  </si>
  <si>
    <t>第１７回</t>
    <rPh sb="0" eb="1">
      <t>ダイ</t>
    </rPh>
    <rPh sb="3" eb="4">
      <t>カイ</t>
    </rPh>
    <phoneticPr fontId="2"/>
  </si>
  <si>
    <t>第１８回</t>
    <rPh sb="0" eb="1">
      <t>ダイ</t>
    </rPh>
    <rPh sb="3" eb="4">
      <t>カイ</t>
    </rPh>
    <phoneticPr fontId="2"/>
  </si>
  <si>
    <t>第１９回</t>
    <rPh sb="0" eb="1">
      <t>ダイ</t>
    </rPh>
    <rPh sb="3" eb="4">
      <t>カイ</t>
    </rPh>
    <phoneticPr fontId="2"/>
  </si>
  <si>
    <t>第２０回</t>
    <rPh sb="0" eb="1">
      <t>ダイ</t>
    </rPh>
    <rPh sb="3" eb="4">
      <t>カイ</t>
    </rPh>
    <phoneticPr fontId="2"/>
  </si>
  <si>
    <t>第２１回</t>
    <rPh sb="0" eb="1">
      <t>ダイ</t>
    </rPh>
    <rPh sb="3" eb="4">
      <t>カイ</t>
    </rPh>
    <phoneticPr fontId="2"/>
  </si>
  <si>
    <t>第２２回</t>
    <rPh sb="0" eb="1">
      <t>ダイ</t>
    </rPh>
    <rPh sb="3" eb="4">
      <t>カイ</t>
    </rPh>
    <phoneticPr fontId="2"/>
  </si>
  <si>
    <t>みんなでつり
チャレンジＤＸ</t>
    <phoneticPr fontId="2"/>
  </si>
  <si>
    <t>もくじ</t>
    <phoneticPr fontId="2"/>
  </si>
  <si>
    <t>―３―</t>
    <phoneticPr fontId="2"/>
  </si>
  <si>
    <t>総釣数</t>
    <rPh sb="1" eb="2">
      <t>ツリ</t>
    </rPh>
    <rPh sb="2" eb="3">
      <t>スウ</t>
    </rPh>
    <phoneticPr fontId="2"/>
  </si>
  <si>
    <t>通常のおさかな</t>
    <rPh sb="0" eb="2">
      <t>ツウジョウ</t>
    </rPh>
    <phoneticPr fontId="2"/>
  </si>
  <si>
    <t>釣数</t>
    <rPh sb="0" eb="1">
      <t>ツリ</t>
    </rPh>
    <rPh sb="1" eb="2">
      <t>スウ</t>
    </rPh>
    <phoneticPr fontId="2"/>
  </si>
  <si>
    <t>☆★★★★★★★★★</t>
    <phoneticPr fontId="2"/>
  </si>
  <si>
    <t>☆☆★★★★★★★★</t>
    <phoneticPr fontId="2"/>
  </si>
  <si>
    <t>☆☆☆★★★★★★★</t>
    <phoneticPr fontId="2"/>
  </si>
  <si>
    <t>☆☆☆☆★★★★★★</t>
    <phoneticPr fontId="2"/>
  </si>
  <si>
    <t>☆☆☆☆☆★★★★★</t>
    <phoneticPr fontId="2"/>
  </si>
  <si>
    <t>☆☆☆☆☆☆★★★★</t>
    <phoneticPr fontId="2"/>
  </si>
  <si>
    <t>☆☆☆☆☆☆☆★★★</t>
    <phoneticPr fontId="2"/>
  </si>
  <si>
    <t>☆☆☆☆☆☆☆☆★★</t>
    <phoneticPr fontId="2"/>
  </si>
  <si>
    <t>☆☆☆☆☆☆☆☆☆★</t>
    <phoneticPr fontId="2"/>
  </si>
  <si>
    <t>☆☆☆☆☆☆☆☆☆☆</t>
    <phoneticPr fontId="2"/>
  </si>
  <si>
    <r>
      <t>～レア度～</t>
    </r>
    <r>
      <rPr>
        <b/>
        <sz val="7"/>
        <color theme="1"/>
        <rFont val="AR P丸ゴシック体M"/>
        <family val="3"/>
        <charset val="128"/>
      </rPr>
      <t>※便宜上星10個表示とします。</t>
    </r>
    <rPh sb="3" eb="4">
      <t>ド</t>
    </rPh>
    <rPh sb="6" eb="8">
      <t>ベンギ</t>
    </rPh>
    <rPh sb="8" eb="9">
      <t>ジョウ</t>
    </rPh>
    <rPh sb="9" eb="10">
      <t>ホシ</t>
    </rPh>
    <rPh sb="12" eb="13">
      <t>コ</t>
    </rPh>
    <rPh sb="13" eb="15">
      <t>ヒョウジ</t>
    </rPh>
    <phoneticPr fontId="2"/>
  </si>
  <si>
    <t>～レア度加点～</t>
    <rPh sb="3" eb="4">
      <t>ド</t>
    </rPh>
    <rPh sb="4" eb="6">
      <t>カテン</t>
    </rPh>
    <phoneticPr fontId="2"/>
  </si>
  <si>
    <t>（上）名称／（下）レア度</t>
    <rPh sb="1" eb="2">
      <t>ウエ</t>
    </rPh>
    <rPh sb="3" eb="5">
      <t>メイショウ</t>
    </rPh>
    <rPh sb="7" eb="8">
      <t>シタ</t>
    </rPh>
    <rPh sb="11" eb="12">
      <t>ド</t>
    </rPh>
    <phoneticPr fontId="2"/>
  </si>
  <si>
    <t>ナマコ</t>
    <phoneticPr fontId="2"/>
  </si>
  <si>
    <t>ヒトデ</t>
    <phoneticPr fontId="2"/>
  </si>
  <si>
    <t>シラウオ</t>
    <phoneticPr fontId="2"/>
  </si>
  <si>
    <t>小計</t>
    <rPh sb="0" eb="2">
      <t>ショウケイ</t>
    </rPh>
    <phoneticPr fontId="2"/>
  </si>
  <si>
    <t>シシャモ</t>
    <phoneticPr fontId="2"/>
  </si>
  <si>
    <t>アジ</t>
    <phoneticPr fontId="2"/>
  </si>
  <si>
    <t>サンマ</t>
    <phoneticPr fontId="2"/>
  </si>
  <si>
    <t>サワラ</t>
    <phoneticPr fontId="2"/>
  </si>
  <si>
    <t>マダコ</t>
    <phoneticPr fontId="2"/>
  </si>
  <si>
    <t>ブリ</t>
    <phoneticPr fontId="2"/>
  </si>
  <si>
    <t>ヌマガレイ</t>
    <phoneticPr fontId="2"/>
  </si>
  <si>
    <t>キンメダイ</t>
    <phoneticPr fontId="2"/>
  </si>
  <si>
    <t>マフグ</t>
    <phoneticPr fontId="2"/>
  </si>
  <si>
    <t>カンパチ</t>
    <phoneticPr fontId="2"/>
  </si>
  <si>
    <t>ホンヤドカリ</t>
    <phoneticPr fontId="2"/>
  </si>
  <si>
    <t>ダツ</t>
    <phoneticPr fontId="2"/>
  </si>
  <si>
    <t>スペシャルおさかな</t>
    <phoneticPr fontId="2"/>
  </si>
  <si>
    <t>ギンポ</t>
    <phoneticPr fontId="2"/>
  </si>
  <si>
    <t>コマイ</t>
    <phoneticPr fontId="2"/>
  </si>
  <si>
    <t>キンキ</t>
    <phoneticPr fontId="2"/>
  </si>
  <si>
    <t>クロガレイ</t>
    <phoneticPr fontId="2"/>
  </si>
  <si>
    <t>ケガニ</t>
    <phoneticPr fontId="2"/>
  </si>
  <si>
    <t>ちびエチゼンクラゲ</t>
    <phoneticPr fontId="2"/>
  </si>
  <si>
    <t>日本海初級①</t>
    <rPh sb="0" eb="2">
      <t>ニホン</t>
    </rPh>
    <rPh sb="2" eb="3">
      <t>カイ</t>
    </rPh>
    <rPh sb="3" eb="5">
      <t>ショキュウ</t>
    </rPh>
    <phoneticPr fontId="2"/>
  </si>
  <si>
    <t>幻のおさかな</t>
    <rPh sb="0" eb="1">
      <t>マボロシ</t>
    </rPh>
    <phoneticPr fontId="2"/>
  </si>
  <si>
    <t>日本海初級②</t>
    <rPh sb="0" eb="2">
      <t>ニホン</t>
    </rPh>
    <rPh sb="2" eb="3">
      <t>カイ</t>
    </rPh>
    <rPh sb="3" eb="5">
      <t>ショキュウ</t>
    </rPh>
    <phoneticPr fontId="2"/>
  </si>
  <si>
    <t>イトヨリダイ</t>
    <phoneticPr fontId="2"/>
  </si>
  <si>
    <t>アオリイカ</t>
    <phoneticPr fontId="2"/>
  </si>
  <si>
    <t>ニジョウサバ</t>
    <phoneticPr fontId="2"/>
  </si>
  <si>
    <t>マブタシマアジ</t>
    <phoneticPr fontId="2"/>
  </si>
  <si>
    <t>キハダマグロ</t>
    <phoneticPr fontId="2"/>
  </si>
  <si>
    <t>ハロウィン★ヤドカリ</t>
    <phoneticPr fontId="2"/>
  </si>
  <si>
    <t>ハロウィン★ヒトデ</t>
    <phoneticPr fontId="2"/>
  </si>
  <si>
    <t>ハロウィン★カレイ</t>
    <phoneticPr fontId="2"/>
  </si>
  <si>
    <t>ハロウィン★カニ</t>
    <phoneticPr fontId="2"/>
  </si>
  <si>
    <t>ハロウィン★タコ</t>
    <phoneticPr fontId="2"/>
  </si>
  <si>
    <t>サクラガイ</t>
    <phoneticPr fontId="2"/>
  </si>
  <si>
    <t>カバザクラガイ</t>
    <phoneticPr fontId="2"/>
  </si>
  <si>
    <t>ベニガイ</t>
    <phoneticPr fontId="2"/>
  </si>
  <si>
    <t xml:space="preserve">モモノハナガイ </t>
    <phoneticPr fontId="2"/>
  </si>
  <si>
    <t>オオモモノハナガイ</t>
    <phoneticPr fontId="2"/>
  </si>
  <si>
    <t>―４―</t>
    <phoneticPr fontId="2"/>
  </si>
  <si>
    <t>アコヤガイ</t>
    <phoneticPr fontId="2"/>
  </si>
  <si>
    <t>クロチョウガイ</t>
    <phoneticPr fontId="2"/>
  </si>
  <si>
    <t>シロチョウガイ</t>
    <phoneticPr fontId="2"/>
  </si>
  <si>
    <t>釣数計</t>
    <rPh sb="0" eb="1">
      <t>ツリ</t>
    </rPh>
    <rPh sb="1" eb="2">
      <t>スウ</t>
    </rPh>
    <rPh sb="2" eb="3">
      <t>ケイ</t>
    </rPh>
    <phoneticPr fontId="2"/>
  </si>
  <si>
    <t>日本海中級①</t>
    <rPh sb="0" eb="2">
      <t>ニホン</t>
    </rPh>
    <rPh sb="2" eb="3">
      <t>カイ</t>
    </rPh>
    <rPh sb="3" eb="5">
      <t>チュウキュウ</t>
    </rPh>
    <phoneticPr fontId="2"/>
  </si>
  <si>
    <t>ウメボシイソギンチャク</t>
    <phoneticPr fontId="2"/>
  </si>
  <si>
    <t>マダイ</t>
    <phoneticPr fontId="2"/>
  </si>
  <si>
    <t>イワシ</t>
    <phoneticPr fontId="2"/>
  </si>
  <si>
    <t>シャコ</t>
    <phoneticPr fontId="2"/>
  </si>
  <si>
    <t>ヤリイカ</t>
    <phoneticPr fontId="2"/>
  </si>
  <si>
    <t>ヒラメ</t>
    <phoneticPr fontId="2"/>
  </si>
  <si>
    <t>メバル</t>
    <phoneticPr fontId="2"/>
  </si>
  <si>
    <t>ニシン</t>
    <phoneticPr fontId="2"/>
  </si>
  <si>
    <t>サバ</t>
    <phoneticPr fontId="2"/>
  </si>
  <si>
    <t>タツノオトシゴ</t>
    <phoneticPr fontId="2"/>
  </si>
  <si>
    <t>スケトウダラ</t>
    <phoneticPr fontId="2"/>
  </si>
  <si>
    <t>ハリセンボン</t>
    <phoneticPr fontId="2"/>
  </si>
  <si>
    <t>ヒラマサ</t>
    <phoneticPr fontId="2"/>
  </si>
  <si>
    <t>ホウボウ</t>
    <phoneticPr fontId="2"/>
  </si>
  <si>
    <t>チョウチンアンコウ</t>
    <phoneticPr fontId="2"/>
  </si>
  <si>
    <t>―５―</t>
    <phoneticPr fontId="2"/>
  </si>
  <si>
    <t>アメガジ</t>
    <phoneticPr fontId="2"/>
  </si>
  <si>
    <t>オニアジ</t>
    <phoneticPr fontId="2"/>
  </si>
  <si>
    <t>カナガジラ</t>
    <phoneticPr fontId="2"/>
  </si>
  <si>
    <t>キジハタ</t>
    <phoneticPr fontId="2"/>
  </si>
  <si>
    <t>クロソイ</t>
    <phoneticPr fontId="2"/>
  </si>
  <si>
    <t>シロシュモクザメ</t>
    <phoneticPr fontId="2"/>
  </si>
  <si>
    <t xml:space="preserve">アカメフグ </t>
    <phoneticPr fontId="2"/>
  </si>
  <si>
    <t>ショウサイフグ</t>
    <phoneticPr fontId="2"/>
  </si>
  <si>
    <t>サザナミフグ</t>
    <phoneticPr fontId="2"/>
  </si>
  <si>
    <t>コクテンフグ</t>
    <phoneticPr fontId="2"/>
  </si>
  <si>
    <t>ミドリフグ</t>
    <phoneticPr fontId="2"/>
  </si>
  <si>
    <t>イロカエルアンコウ</t>
    <phoneticPr fontId="2"/>
  </si>
  <si>
    <t>ベニカエルアンコウ</t>
    <phoneticPr fontId="2"/>
  </si>
  <si>
    <t>クマドリカエルアンコウ</t>
    <phoneticPr fontId="2"/>
  </si>
  <si>
    <t>オオモンカエルアンコウ</t>
    <phoneticPr fontId="2"/>
  </si>
  <si>
    <t>クロクマドリカエルアンコウ</t>
    <phoneticPr fontId="2"/>
  </si>
  <si>
    <t>タコクラゲ（白）</t>
    <phoneticPr fontId="2"/>
  </si>
  <si>
    <t>タコクラゲ（青）</t>
    <phoneticPr fontId="2"/>
  </si>
  <si>
    <t>タコクラゲ（緑）</t>
    <phoneticPr fontId="2"/>
  </si>
  <si>
    <t>タコクラゲ（赤）</t>
    <phoneticPr fontId="2"/>
  </si>
  <si>
    <t>ヨツメクラゲ</t>
    <phoneticPr fontId="2"/>
  </si>
  <si>
    <t>ムラサキクラゲ</t>
    <phoneticPr fontId="2"/>
  </si>
  <si>
    <t>―６―</t>
    <phoneticPr fontId="2"/>
  </si>
  <si>
    <t>日本海中級②</t>
    <rPh sb="0" eb="2">
      <t>ニホン</t>
    </rPh>
    <rPh sb="2" eb="3">
      <t>カイ</t>
    </rPh>
    <rPh sb="3" eb="5">
      <t>チュウキュウ</t>
    </rPh>
    <phoneticPr fontId="2"/>
  </si>
  <si>
    <t>ヤコウガイ</t>
    <phoneticPr fontId="2"/>
  </si>
  <si>
    <t>幻の白マダイ</t>
    <phoneticPr fontId="2"/>
  </si>
  <si>
    <t>幻の白ヒラメ</t>
    <phoneticPr fontId="2"/>
  </si>
  <si>
    <t>幻の白ミノカサゴ</t>
    <phoneticPr fontId="2"/>
  </si>
  <si>
    <t>幻の白ハリセンボン</t>
    <phoneticPr fontId="2"/>
  </si>
  <si>
    <t>幻の白バショウカジキ</t>
    <phoneticPr fontId="2"/>
  </si>
  <si>
    <t>クリオネ・アンタークティカ</t>
    <phoneticPr fontId="2"/>
  </si>
  <si>
    <t>クリオネ・L・アウストレイルズ</t>
    <phoneticPr fontId="2"/>
  </si>
  <si>
    <t>ヒョウタンハダカカメガイ</t>
    <phoneticPr fontId="2"/>
  </si>
  <si>
    <t>ペドクリオネ</t>
    <phoneticPr fontId="2"/>
  </si>
  <si>
    <t>C・マクロチェタ</t>
    <phoneticPr fontId="2"/>
  </si>
  <si>
    <t>シリヤケイカ</t>
    <phoneticPr fontId="2"/>
  </si>
  <si>
    <t>シマダコ</t>
    <phoneticPr fontId="2"/>
  </si>
  <si>
    <t>ジャンボアメフラシ</t>
    <phoneticPr fontId="2"/>
  </si>
  <si>
    <t>アカナマダ</t>
    <phoneticPr fontId="2"/>
  </si>
  <si>
    <t>ヒカリボヤ</t>
    <phoneticPr fontId="2"/>
  </si>
  <si>
    <t>マツカサウオ</t>
    <phoneticPr fontId="2"/>
  </si>
  <si>
    <t>ウミサボテン</t>
    <phoneticPr fontId="2"/>
  </si>
  <si>
    <t>コウモリダコ</t>
    <phoneticPr fontId="2"/>
  </si>
  <si>
    <t>クロカムリクラゲ</t>
    <phoneticPr fontId="2"/>
  </si>
  <si>
    <t>ギンイワシ</t>
    <phoneticPr fontId="2"/>
  </si>
  <si>
    <t>ミズン</t>
    <phoneticPr fontId="2"/>
  </si>
  <si>
    <t>ミズスルル</t>
    <phoneticPr fontId="2"/>
  </si>
  <si>
    <t>ドロクイ</t>
    <phoneticPr fontId="2"/>
  </si>
  <si>
    <t>オキイワシ</t>
    <phoneticPr fontId="2"/>
  </si>
  <si>
    <t>ユビワサンゴヤドカリ</t>
    <phoneticPr fontId="2"/>
  </si>
  <si>
    <t>ダンダラヒメヨコバサミ</t>
    <phoneticPr fontId="2"/>
  </si>
  <si>
    <t>シダラミギキキヨコバサミ</t>
    <phoneticPr fontId="2"/>
  </si>
  <si>
    <t>アデヤカゼブラヤドカリ</t>
    <phoneticPr fontId="2"/>
  </si>
  <si>
    <t>ポルカドットハーミットクラブ</t>
    <phoneticPr fontId="2"/>
  </si>
  <si>
    <t>アカエソ</t>
    <phoneticPr fontId="2"/>
  </si>
  <si>
    <t>ギマ</t>
    <phoneticPr fontId="2"/>
  </si>
  <si>
    <t>カワビシャ</t>
    <phoneticPr fontId="2"/>
  </si>
  <si>
    <t>コモンサカタザメ</t>
    <phoneticPr fontId="2"/>
  </si>
  <si>
    <t>トチザメ</t>
    <phoneticPr fontId="2"/>
  </si>
  <si>
    <t>クロヘリアメフラシ</t>
    <phoneticPr fontId="2"/>
  </si>
  <si>
    <t>ピンポンパール</t>
    <phoneticPr fontId="2"/>
  </si>
  <si>
    <t>テングハコフグ</t>
    <phoneticPr fontId="2"/>
  </si>
  <si>
    <t>コバンザメ</t>
    <phoneticPr fontId="2"/>
  </si>
  <si>
    <t>コブダイ</t>
    <phoneticPr fontId="2"/>
  </si>
  <si>
    <t>日本海上級</t>
    <rPh sb="0" eb="2">
      <t>ニホン</t>
    </rPh>
    <rPh sb="2" eb="3">
      <t>カイ</t>
    </rPh>
    <rPh sb="3" eb="4">
      <t>ウエ</t>
    </rPh>
    <phoneticPr fontId="2"/>
  </si>
  <si>
    <t>―7―</t>
    <phoneticPr fontId="2"/>
  </si>
  <si>
    <t>カマス</t>
    <phoneticPr fontId="2"/>
  </si>
  <si>
    <t>イサキ</t>
    <phoneticPr fontId="2"/>
  </si>
  <si>
    <t>ホッケ</t>
    <phoneticPr fontId="2"/>
  </si>
  <si>
    <t>ウマズラハギ</t>
    <phoneticPr fontId="2"/>
  </si>
  <si>
    <t>ムツ</t>
    <phoneticPr fontId="2"/>
  </si>
  <si>
    <t>クエ</t>
    <phoneticPr fontId="2"/>
  </si>
  <si>
    <t>アカムツ</t>
    <phoneticPr fontId="2"/>
  </si>
  <si>
    <t>サクラマス</t>
    <phoneticPr fontId="2"/>
  </si>
  <si>
    <t>ハモ</t>
    <phoneticPr fontId="2"/>
  </si>
  <si>
    <t>クロダイ</t>
    <phoneticPr fontId="2"/>
  </si>
  <si>
    <t>シマアジ</t>
    <phoneticPr fontId="2"/>
  </si>
  <si>
    <t>タチウオ</t>
    <phoneticPr fontId="2"/>
  </si>
  <si>
    <t>ズワイガニ</t>
    <phoneticPr fontId="2"/>
  </si>
  <si>
    <t>リュウグウノツカイ</t>
    <phoneticPr fontId="2"/>
  </si>
  <si>
    <t>オワンクラゲ</t>
    <phoneticPr fontId="2"/>
  </si>
  <si>
    <t>シャコガイ</t>
    <phoneticPr fontId="2"/>
  </si>
  <si>
    <t>日本海超上級</t>
    <rPh sb="0" eb="2">
      <t>ニホン</t>
    </rPh>
    <rPh sb="2" eb="3">
      <t>カイ</t>
    </rPh>
    <rPh sb="3" eb="4">
      <t>チョウ</t>
    </rPh>
    <rPh sb="4" eb="6">
      <t>ジョウキュウ</t>
    </rPh>
    <phoneticPr fontId="2"/>
  </si>
  <si>
    <t>―８―</t>
    <phoneticPr fontId="2"/>
  </si>
  <si>
    <t>オオサガ</t>
    <phoneticPr fontId="2"/>
  </si>
  <si>
    <t>オオカミウオ</t>
    <phoneticPr fontId="2"/>
  </si>
  <si>
    <t>※ レア度補正+0.1</t>
    <rPh sb="4" eb="5">
      <t>ド</t>
    </rPh>
    <rPh sb="5" eb="7">
      <t>ホセイ</t>
    </rPh>
    <phoneticPr fontId="2"/>
  </si>
  <si>
    <t>※ レア度補正+0.2</t>
    <rPh sb="4" eb="5">
      <t>ド</t>
    </rPh>
    <rPh sb="5" eb="7">
      <t>ホセイ</t>
    </rPh>
    <phoneticPr fontId="2"/>
  </si>
  <si>
    <t>※ レア度補正+0.3</t>
    <rPh sb="4" eb="5">
      <t>ド</t>
    </rPh>
    <rPh sb="5" eb="7">
      <t>ホセイ</t>
    </rPh>
    <phoneticPr fontId="2"/>
  </si>
  <si>
    <t>※ レア度補正+0.4</t>
    <rPh sb="4" eb="5">
      <t>ド</t>
    </rPh>
    <rPh sb="5" eb="7">
      <t>ホセイ</t>
    </rPh>
    <phoneticPr fontId="2"/>
  </si>
  <si>
    <t>オオクチイシナギ</t>
    <phoneticPr fontId="2"/>
  </si>
  <si>
    <t>ノコギリザメ</t>
    <phoneticPr fontId="2"/>
  </si>
  <si>
    <t>小笠原初級①</t>
    <rPh sb="0" eb="3">
      <t>オガサワラ</t>
    </rPh>
    <rPh sb="3" eb="5">
      <t>ショキュウ</t>
    </rPh>
    <phoneticPr fontId="2"/>
  </si>
  <si>
    <t>―9―</t>
    <phoneticPr fontId="2"/>
  </si>
  <si>
    <t>海の藻屑</t>
    <phoneticPr fontId="2"/>
  </si>
  <si>
    <t>コスジイシモチ</t>
    <phoneticPr fontId="2"/>
  </si>
  <si>
    <t>ミズクラゲ</t>
    <phoneticPr fontId="2"/>
  </si>
  <si>
    <t>サヨリ</t>
    <phoneticPr fontId="2"/>
  </si>
  <si>
    <t>アカグツ</t>
    <phoneticPr fontId="2"/>
  </si>
  <si>
    <t>オニカサゴ</t>
    <phoneticPr fontId="2"/>
  </si>
  <si>
    <t>カワハギ</t>
    <phoneticPr fontId="2"/>
  </si>
  <si>
    <t>キンチャクダイ</t>
    <phoneticPr fontId="2"/>
  </si>
  <si>
    <t>ボラ</t>
    <phoneticPr fontId="2"/>
  </si>
  <si>
    <t>アカマス</t>
    <phoneticPr fontId="2"/>
  </si>
  <si>
    <t>トラフグ</t>
    <phoneticPr fontId="2"/>
  </si>
  <si>
    <t>イシダイ</t>
    <phoneticPr fontId="2"/>
  </si>
  <si>
    <t>カンムリベラ</t>
    <phoneticPr fontId="2"/>
  </si>
  <si>
    <t>マカジキ</t>
    <phoneticPr fontId="2"/>
  </si>
  <si>
    <t>ナンヨウハギ</t>
    <phoneticPr fontId="2"/>
  </si>
  <si>
    <t>テングダイ</t>
    <phoneticPr fontId="2"/>
  </si>
  <si>
    <t>カミソリウオ</t>
    <phoneticPr fontId="2"/>
  </si>
  <si>
    <t>クマササハナムロ</t>
    <phoneticPr fontId="2"/>
  </si>
  <si>
    <t>カエルアンコウ</t>
    <phoneticPr fontId="2"/>
  </si>
  <si>
    <t>ユメウメイロ</t>
    <phoneticPr fontId="2"/>
  </si>
  <si>
    <t>アオチビキ</t>
    <phoneticPr fontId="2"/>
  </si>
  <si>
    <t>ヘルフリッチ</t>
    <phoneticPr fontId="2"/>
  </si>
  <si>
    <t>クマノミ</t>
    <phoneticPr fontId="2"/>
  </si>
  <si>
    <t>ハマクマノミ</t>
    <phoneticPr fontId="2"/>
  </si>
  <si>
    <t>ハナビラクマノミ</t>
    <phoneticPr fontId="2"/>
  </si>
  <si>
    <t>セジロクマノミ</t>
    <phoneticPr fontId="2"/>
  </si>
  <si>
    <t>トウアカクマノミ</t>
    <phoneticPr fontId="2"/>
  </si>
  <si>
    <t xml:space="preserve">エンシュウタツ </t>
    <phoneticPr fontId="2"/>
  </si>
  <si>
    <t>クロウミウマ</t>
    <phoneticPr fontId="2"/>
  </si>
  <si>
    <t>ポットベリードシーホース</t>
    <phoneticPr fontId="2"/>
  </si>
  <si>
    <t xml:space="preserve">Ｊ・ピグミーシーホース </t>
    <phoneticPr fontId="2"/>
  </si>
  <si>
    <t>―10―</t>
    <phoneticPr fontId="2"/>
  </si>
  <si>
    <t>小笠原初級②</t>
    <rPh sb="0" eb="3">
      <t>オガサワラ</t>
    </rPh>
    <rPh sb="3" eb="5">
      <t>ショキュウ</t>
    </rPh>
    <phoneticPr fontId="2"/>
  </si>
  <si>
    <t>サンゴイソギンチャク</t>
    <phoneticPr fontId="2"/>
  </si>
  <si>
    <t>ミドリイソギンチャク</t>
    <phoneticPr fontId="2"/>
  </si>
  <si>
    <t>パープルアネモネ</t>
    <phoneticPr fontId="2"/>
  </si>
  <si>
    <t>ヒダベリイソギンチャク</t>
    <phoneticPr fontId="2"/>
  </si>
  <si>
    <t>タマイタダキイソギンチャク</t>
    <phoneticPr fontId="2"/>
  </si>
  <si>
    <t>ヒメイトマキエイ</t>
    <phoneticPr fontId="2"/>
  </si>
  <si>
    <t>タイワンイトマキエイ</t>
    <phoneticPr fontId="2"/>
  </si>
  <si>
    <t>オオウミウマ</t>
    <phoneticPr fontId="2"/>
  </si>
  <si>
    <r>
      <t>カクレクマノミ</t>
    </r>
    <r>
      <rPr>
        <b/>
        <sz val="8"/>
        <color theme="1"/>
        <rFont val="HGP創英角ｺﾞｼｯｸUB"/>
        <family val="3"/>
        <charset val="128"/>
      </rPr>
      <t>(※)</t>
    </r>
    <phoneticPr fontId="2"/>
  </si>
  <si>
    <t>(※ )カクレクマノミは、ピグ内おさかな手帳ではレア度１と表示されていますが、過去に超玉イベント開催時にレア度１の通常おさかなとして登場した際、レア度の修正（と、銀→通常）したまま元に戻していないため、本来のレア度は３です。
本項ではレア度３として計上します。</t>
    <rPh sb="15" eb="16">
      <t>ナイ</t>
    </rPh>
    <rPh sb="20" eb="22">
      <t>テチョウ</t>
    </rPh>
    <rPh sb="26" eb="27">
      <t>ド</t>
    </rPh>
    <rPh sb="29" eb="31">
      <t>ヒョウジ</t>
    </rPh>
    <rPh sb="39" eb="41">
      <t>カコ</t>
    </rPh>
    <rPh sb="42" eb="43">
      <t>チョウ</t>
    </rPh>
    <rPh sb="43" eb="44">
      <t>ダマ</t>
    </rPh>
    <rPh sb="48" eb="50">
      <t>カイサイ</t>
    </rPh>
    <rPh sb="50" eb="51">
      <t>ジ</t>
    </rPh>
    <rPh sb="54" eb="55">
      <t>ド</t>
    </rPh>
    <rPh sb="57" eb="59">
      <t>ツウジョウ</t>
    </rPh>
    <phoneticPr fontId="2"/>
  </si>
  <si>
    <t>小笠原中級①</t>
    <rPh sb="3" eb="5">
      <t>チュウキュウ</t>
    </rPh>
    <phoneticPr fontId="2"/>
  </si>
  <si>
    <t>補</t>
    <rPh sb="0" eb="1">
      <t>ホ</t>
    </rPh>
    <phoneticPr fontId="2"/>
  </si>
  <si>
    <t>チョウチョウウオ</t>
    <phoneticPr fontId="2"/>
  </si>
  <si>
    <t>アナゴ</t>
    <phoneticPr fontId="2"/>
  </si>
  <si>
    <t>シロカサゴ</t>
    <phoneticPr fontId="2"/>
  </si>
  <si>
    <t>シイラ</t>
    <phoneticPr fontId="2"/>
  </si>
  <si>
    <t>アメフラシ</t>
    <phoneticPr fontId="2"/>
  </si>
  <si>
    <t>ニシキヤッコ</t>
    <phoneticPr fontId="2"/>
  </si>
  <si>
    <t>ゴイシウミヘビ</t>
    <phoneticPr fontId="2"/>
  </si>
  <si>
    <t>ハタタテダイ</t>
    <phoneticPr fontId="2"/>
  </si>
  <si>
    <t>ツノダシ</t>
    <phoneticPr fontId="2"/>
  </si>
  <si>
    <t>ナンヨウブダイ</t>
    <phoneticPr fontId="2"/>
  </si>
  <si>
    <t>ミズウオ</t>
    <phoneticPr fontId="2"/>
  </si>
  <si>
    <t>ハナミノカサゴ</t>
    <phoneticPr fontId="2"/>
  </si>
  <si>
    <t>トビウオ</t>
    <phoneticPr fontId="2"/>
  </si>
  <si>
    <t>イトマキエイ</t>
    <phoneticPr fontId="2"/>
  </si>
  <si>
    <t>―11―</t>
    <phoneticPr fontId="2"/>
  </si>
  <si>
    <t>ウメイロモドキ</t>
    <phoneticPr fontId="2"/>
  </si>
  <si>
    <t>コノシロ</t>
    <phoneticPr fontId="2"/>
  </si>
  <si>
    <t>ネズミギス</t>
    <phoneticPr fontId="2"/>
  </si>
  <si>
    <t>タテジマキンチャクダイ</t>
    <phoneticPr fontId="2"/>
  </si>
  <si>
    <t>ゴンズイ</t>
    <phoneticPr fontId="2"/>
  </si>
  <si>
    <t xml:space="preserve">ツキチョウチョウウオ </t>
    <phoneticPr fontId="2"/>
  </si>
  <si>
    <t>シテンヤッコ</t>
    <phoneticPr fontId="2"/>
  </si>
  <si>
    <t>サザナミヤッコ</t>
    <phoneticPr fontId="2"/>
  </si>
  <si>
    <t>レンテンヤッコ</t>
    <phoneticPr fontId="2"/>
  </si>
  <si>
    <t>ルリヤッコ</t>
    <phoneticPr fontId="2"/>
  </si>
  <si>
    <t>アデヤッコ</t>
    <phoneticPr fontId="2"/>
  </si>
  <si>
    <t>小笠原中級②</t>
    <rPh sb="3" eb="5">
      <t>チュウキュウ</t>
    </rPh>
    <phoneticPr fontId="2"/>
  </si>
  <si>
    <t>―12―</t>
    <phoneticPr fontId="2"/>
  </si>
  <si>
    <t>マンタ・ビロストリス</t>
    <phoneticPr fontId="2"/>
  </si>
  <si>
    <t>ホシササノハベラ</t>
    <phoneticPr fontId="2"/>
  </si>
  <si>
    <t>マルヒウチダイ</t>
    <phoneticPr fontId="2"/>
  </si>
  <si>
    <t>マダカアワビ</t>
    <phoneticPr fontId="2"/>
  </si>
  <si>
    <t>オキエソ</t>
    <phoneticPr fontId="2"/>
  </si>
  <si>
    <t>ウチワフグ</t>
    <phoneticPr fontId="2"/>
  </si>
  <si>
    <t>ボウズイカ</t>
    <phoneticPr fontId="2"/>
  </si>
  <si>
    <t>ドスイカ</t>
    <phoneticPr fontId="2"/>
  </si>
  <si>
    <t>カミナリイカ</t>
    <phoneticPr fontId="2"/>
  </si>
  <si>
    <t>ミミイカ</t>
    <phoneticPr fontId="2"/>
  </si>
  <si>
    <t>クジャクイカ</t>
    <phoneticPr fontId="2"/>
  </si>
  <si>
    <t>活きのよいアイゴ</t>
    <phoneticPr fontId="2"/>
  </si>
  <si>
    <t>幻の高級魚！アラ</t>
    <phoneticPr fontId="2"/>
  </si>
  <si>
    <t>脂の乗ったマカジキ</t>
    <phoneticPr fontId="2"/>
  </si>
  <si>
    <t>身がぷっくりしたトラフグ</t>
    <phoneticPr fontId="2"/>
  </si>
  <si>
    <t>漁師さんおすすめ♪極上クロマグロ</t>
    <phoneticPr fontId="2"/>
  </si>
  <si>
    <t>小笠原上級</t>
    <rPh sb="3" eb="4">
      <t>ウエ</t>
    </rPh>
    <phoneticPr fontId="2"/>
  </si>
  <si>
    <t>―13―</t>
    <phoneticPr fontId="2"/>
  </si>
  <si>
    <t>シロギス</t>
    <phoneticPr fontId="2"/>
  </si>
  <si>
    <t>ハゼ</t>
    <phoneticPr fontId="2"/>
  </si>
  <si>
    <t>アイナメ</t>
    <phoneticPr fontId="2"/>
  </si>
  <si>
    <t>スズキ</t>
    <phoneticPr fontId="2"/>
  </si>
  <si>
    <t xml:space="preserve">メジナ </t>
    <phoneticPr fontId="2"/>
  </si>
  <si>
    <t>カスミアジ</t>
    <phoneticPr fontId="2"/>
  </si>
  <si>
    <t>ロウニンアジ</t>
    <phoneticPr fontId="2"/>
  </si>
  <si>
    <t>アンコウ</t>
    <phoneticPr fontId="2"/>
  </si>
  <si>
    <t>ナポレオンフィッシュ</t>
    <phoneticPr fontId="2"/>
  </si>
  <si>
    <t>アイゴ</t>
    <phoneticPr fontId="2"/>
  </si>
  <si>
    <t>マンボウ</t>
    <phoneticPr fontId="2"/>
  </si>
  <si>
    <t>ゼブラウツボ</t>
    <phoneticPr fontId="2"/>
  </si>
  <si>
    <t>クロマグロ</t>
    <phoneticPr fontId="2"/>
  </si>
  <si>
    <t>マンタ</t>
    <phoneticPr fontId="2"/>
  </si>
  <si>
    <t>バショウカジキ</t>
    <phoneticPr fontId="2"/>
  </si>
  <si>
    <t>ホオジロザメ</t>
    <phoneticPr fontId="2"/>
  </si>
  <si>
    <t xml:space="preserve">マンタ・アルフレッディ </t>
    <phoneticPr fontId="2"/>
  </si>
  <si>
    <t>アオザメ</t>
    <phoneticPr fontId="2"/>
  </si>
  <si>
    <t>カスザメ</t>
    <phoneticPr fontId="2"/>
  </si>
  <si>
    <t>ミツクリザメ</t>
    <phoneticPr fontId="2"/>
  </si>
  <si>
    <t>イタチザメ</t>
    <phoneticPr fontId="2"/>
  </si>
  <si>
    <t>ウバザメ</t>
    <phoneticPr fontId="2"/>
  </si>
  <si>
    <t>アカハタ</t>
    <phoneticPr fontId="2"/>
  </si>
  <si>
    <t>アカタチ</t>
    <phoneticPr fontId="2"/>
  </si>
  <si>
    <t>オニダルマオコゼ</t>
    <phoneticPr fontId="2"/>
  </si>
  <si>
    <t>ハナヒゲウツボ</t>
    <phoneticPr fontId="2"/>
  </si>
  <si>
    <t>アラ</t>
    <phoneticPr fontId="2"/>
  </si>
  <si>
    <t>コガネシマアジ</t>
    <phoneticPr fontId="2"/>
  </si>
  <si>
    <t>モヨウフグ</t>
    <phoneticPr fontId="2"/>
  </si>
  <si>
    <t>アカメ</t>
    <phoneticPr fontId="2"/>
  </si>
  <si>
    <t>ヒトヅラハリセンボン</t>
    <phoneticPr fontId="2"/>
  </si>
  <si>
    <t>フリソデウオ</t>
    <phoneticPr fontId="2"/>
  </si>
  <si>
    <t>マゴチ</t>
    <phoneticPr fontId="2"/>
  </si>
  <si>
    <t>オニカマス</t>
    <phoneticPr fontId="2"/>
  </si>
  <si>
    <t>アカマンボウ</t>
    <phoneticPr fontId="2"/>
  </si>
  <si>
    <t>※ レア度補正+0.6</t>
    <rPh sb="4" eb="5">
      <t>ド</t>
    </rPh>
    <rPh sb="5" eb="7">
      <t>ホセイ</t>
    </rPh>
    <phoneticPr fontId="2"/>
  </si>
  <si>
    <t>※ レア度補正+0.8</t>
    <rPh sb="4" eb="5">
      <t>ド</t>
    </rPh>
    <rPh sb="5" eb="7">
      <t>ホセイ</t>
    </rPh>
    <phoneticPr fontId="2"/>
  </si>
  <si>
    <t>―14―</t>
    <phoneticPr fontId="2"/>
  </si>
  <si>
    <t>小笠原超上級</t>
    <rPh sb="3" eb="4">
      <t>チョウ</t>
    </rPh>
    <rPh sb="4" eb="6">
      <t>ジョウキュウ</t>
    </rPh>
    <phoneticPr fontId="2"/>
  </si>
  <si>
    <t>―15―</t>
    <phoneticPr fontId="2"/>
  </si>
  <si>
    <t>メダカ</t>
    <phoneticPr fontId="2"/>
  </si>
  <si>
    <t>アメリカザリガニ</t>
    <phoneticPr fontId="2"/>
  </si>
  <si>
    <t>キンブナ</t>
    <phoneticPr fontId="2"/>
  </si>
  <si>
    <t>キンギョ</t>
    <phoneticPr fontId="2"/>
  </si>
  <si>
    <t>ニゴイ</t>
    <phoneticPr fontId="2"/>
  </si>
  <si>
    <t>タナゴ</t>
    <phoneticPr fontId="2"/>
  </si>
  <si>
    <t>カワムツ</t>
    <phoneticPr fontId="2"/>
  </si>
  <si>
    <t>ギンブナ</t>
    <phoneticPr fontId="2"/>
  </si>
  <si>
    <t>ヒメマス</t>
    <phoneticPr fontId="2"/>
  </si>
  <si>
    <t>サツキマス</t>
    <phoneticPr fontId="2"/>
  </si>
  <si>
    <t>ニシキゴイ</t>
    <phoneticPr fontId="2"/>
  </si>
  <si>
    <t>ウナギ</t>
    <phoneticPr fontId="2"/>
  </si>
  <si>
    <t>ハクレン</t>
    <phoneticPr fontId="2"/>
  </si>
  <si>
    <t>アメマス</t>
    <phoneticPr fontId="2"/>
  </si>
  <si>
    <t>アオウオ</t>
    <phoneticPr fontId="2"/>
  </si>
  <si>
    <t>トミヨ</t>
    <phoneticPr fontId="2"/>
  </si>
  <si>
    <t>シナイモツゴ</t>
    <phoneticPr fontId="2"/>
  </si>
  <si>
    <t>クサフグ</t>
    <phoneticPr fontId="2"/>
  </si>
  <si>
    <t>エゾウグイ</t>
    <phoneticPr fontId="2"/>
  </si>
  <si>
    <t>テツギョ</t>
    <phoneticPr fontId="2"/>
  </si>
  <si>
    <t>石狩川初級</t>
    <rPh sb="0" eb="3">
      <t>イシカリカワ</t>
    </rPh>
    <rPh sb="3" eb="5">
      <t>ショキュウ</t>
    </rPh>
    <phoneticPr fontId="2"/>
  </si>
  <si>
    <t>―16―</t>
    <phoneticPr fontId="2"/>
  </si>
  <si>
    <t>石狩川中級</t>
    <rPh sb="3" eb="5">
      <t>チュウキュウ</t>
    </rPh>
    <phoneticPr fontId="2"/>
  </si>
  <si>
    <t>マルタニシ</t>
    <phoneticPr fontId="2"/>
  </si>
  <si>
    <t>カジカ</t>
    <phoneticPr fontId="2"/>
  </si>
  <si>
    <t>ハス</t>
    <phoneticPr fontId="2"/>
  </si>
  <si>
    <t>サンゴノカケラ</t>
    <phoneticPr fontId="2"/>
  </si>
  <si>
    <t>シュレーゲルアオガエル</t>
    <phoneticPr fontId="2"/>
  </si>
  <si>
    <t>モツゴ</t>
    <phoneticPr fontId="2"/>
  </si>
  <si>
    <t>ニジマス</t>
    <phoneticPr fontId="2"/>
  </si>
  <si>
    <t>ワキン</t>
    <phoneticPr fontId="2"/>
  </si>
  <si>
    <t>アユ</t>
    <phoneticPr fontId="2"/>
  </si>
  <si>
    <t>マルタ</t>
    <phoneticPr fontId="2"/>
  </si>
  <si>
    <t>アユカケ</t>
    <phoneticPr fontId="2"/>
  </si>
  <si>
    <t>テナガエビ</t>
    <phoneticPr fontId="2"/>
  </si>
  <si>
    <t>ブラウントラウト</t>
    <phoneticPr fontId="2"/>
  </si>
  <si>
    <t>サケ</t>
    <phoneticPr fontId="2"/>
  </si>
  <si>
    <t>コクレン</t>
    <phoneticPr fontId="2"/>
  </si>
  <si>
    <t>イトウ</t>
    <phoneticPr fontId="2"/>
  </si>
  <si>
    <t>石狩川上級</t>
    <rPh sb="3" eb="4">
      <t>ウエ</t>
    </rPh>
    <phoneticPr fontId="2"/>
  </si>
  <si>
    <t>サワガニ</t>
    <phoneticPr fontId="2"/>
  </si>
  <si>
    <t>ドジョウ</t>
    <phoneticPr fontId="2"/>
  </si>
  <si>
    <t>ウグイ</t>
    <phoneticPr fontId="2"/>
  </si>
  <si>
    <t>デメキン</t>
    <phoneticPr fontId="2"/>
  </si>
  <si>
    <t>イワナ</t>
    <phoneticPr fontId="2"/>
  </si>
  <si>
    <t>ニホンザリガニ</t>
    <phoneticPr fontId="2"/>
  </si>
  <si>
    <t>オイカワ</t>
    <phoneticPr fontId="2"/>
  </si>
  <si>
    <t>カワマス</t>
    <phoneticPr fontId="2"/>
  </si>
  <si>
    <t>アブラハヤ</t>
    <phoneticPr fontId="2"/>
  </si>
  <si>
    <t>カマツカ</t>
    <phoneticPr fontId="2"/>
  </si>
  <si>
    <t>ヤマメ</t>
    <phoneticPr fontId="2"/>
  </si>
  <si>
    <t>ケツギョ</t>
    <phoneticPr fontId="2"/>
  </si>
  <si>
    <t>ソウギョ</t>
    <phoneticPr fontId="2"/>
  </si>
  <si>
    <t>ウーパールーパー</t>
    <phoneticPr fontId="2"/>
  </si>
  <si>
    <t>オオサンショウウオ</t>
    <phoneticPr fontId="2"/>
  </si>
  <si>
    <t>ラスティークレイフィッシュ</t>
    <phoneticPr fontId="2"/>
  </si>
  <si>
    <t>ウチダザリガニ</t>
    <phoneticPr fontId="2"/>
  </si>
  <si>
    <t>レッドクロウ</t>
    <phoneticPr fontId="2"/>
  </si>
  <si>
    <t>クーナック</t>
    <phoneticPr fontId="2"/>
  </si>
  <si>
    <t>ブルーマロン</t>
    <phoneticPr fontId="2"/>
  </si>
  <si>
    <t>アズマニシキ</t>
    <phoneticPr fontId="2"/>
  </si>
  <si>
    <t>―17―</t>
    <phoneticPr fontId="2"/>
  </si>
  <si>
    <t>―18―</t>
    <phoneticPr fontId="2"/>
  </si>
  <si>
    <t>石狩川超上級</t>
    <rPh sb="3" eb="4">
      <t>チョウ</t>
    </rPh>
    <rPh sb="4" eb="6">
      <t>ジョウキュウ</t>
    </rPh>
    <phoneticPr fontId="2"/>
  </si>
  <si>
    <t>エゾアカガエル</t>
    <phoneticPr fontId="2"/>
  </si>
  <si>
    <t>イトヨ</t>
    <phoneticPr fontId="2"/>
  </si>
  <si>
    <t>スプレイク</t>
    <phoneticPr fontId="2"/>
  </si>
  <si>
    <t>エゾイワナ</t>
    <phoneticPr fontId="2"/>
  </si>
  <si>
    <t>オショロコマ</t>
    <phoneticPr fontId="2"/>
  </si>
  <si>
    <t>キタノユキマス</t>
    <phoneticPr fontId="2"/>
  </si>
  <si>
    <t>ハナカジカ</t>
    <phoneticPr fontId="2"/>
  </si>
  <si>
    <t>ペヘレイ</t>
    <phoneticPr fontId="2"/>
  </si>
  <si>
    <t>オオセ</t>
    <phoneticPr fontId="2"/>
  </si>
  <si>
    <t>カラフトマス</t>
    <phoneticPr fontId="2"/>
  </si>
  <si>
    <t>ウーパールーパー アルビノ</t>
    <phoneticPr fontId="2"/>
  </si>
  <si>
    <t>クニマス</t>
    <phoneticPr fontId="2"/>
  </si>
  <si>
    <t>タイガートラウト</t>
    <phoneticPr fontId="2"/>
  </si>
  <si>
    <t>アマゾン川中級①</t>
    <rPh sb="4" eb="5">
      <t>カワ</t>
    </rPh>
    <rPh sb="5" eb="7">
      <t>チュウキュウ</t>
    </rPh>
    <phoneticPr fontId="2"/>
  </si>
  <si>
    <t>アマゾン川中級②</t>
    <rPh sb="4" eb="5">
      <t>カワ</t>
    </rPh>
    <rPh sb="5" eb="7">
      <t>チュウキュウ</t>
    </rPh>
    <phoneticPr fontId="2"/>
  </si>
  <si>
    <t>ネオン・テトラ</t>
    <phoneticPr fontId="2"/>
  </si>
  <si>
    <t>タンバキー</t>
    <phoneticPr fontId="2"/>
  </si>
  <si>
    <t>ドワーフシクリッド</t>
    <phoneticPr fontId="2"/>
  </si>
  <si>
    <t>バルバード</t>
    <phoneticPr fontId="2"/>
  </si>
  <si>
    <t>タライロン</t>
    <phoneticPr fontId="2"/>
  </si>
  <si>
    <t>ディスカス</t>
    <phoneticPr fontId="2"/>
  </si>
  <si>
    <t>アストロノータス</t>
    <phoneticPr fontId="2"/>
  </si>
  <si>
    <t>オキシドラス</t>
    <phoneticPr fontId="2"/>
  </si>
  <si>
    <t>ピンタード</t>
    <phoneticPr fontId="2"/>
  </si>
  <si>
    <t>ドラード</t>
    <phoneticPr fontId="2"/>
  </si>
  <si>
    <t>モトロ</t>
    <phoneticPr fontId="2"/>
  </si>
  <si>
    <t>ピラニア</t>
    <phoneticPr fontId="2"/>
  </si>
  <si>
    <t>デンキウナギ</t>
    <phoneticPr fontId="2"/>
  </si>
  <si>
    <t>レッドテールキャット</t>
    <phoneticPr fontId="2"/>
  </si>
  <si>
    <t>ブラックアロワナ</t>
    <phoneticPr fontId="2"/>
  </si>
  <si>
    <t>―19―</t>
    <phoneticPr fontId="2"/>
  </si>
  <si>
    <t>―20―</t>
    <phoneticPr fontId="2"/>
  </si>
  <si>
    <t>リーフフィッシュ</t>
    <phoneticPr fontId="2"/>
  </si>
  <si>
    <t>ダルマプレコ</t>
    <phoneticPr fontId="2"/>
  </si>
  <si>
    <t>アルビノレッドオスカー</t>
    <phoneticPr fontId="2"/>
  </si>
  <si>
    <t>ホーリー</t>
    <phoneticPr fontId="2"/>
  </si>
  <si>
    <t>アイスポットシクリッド</t>
    <phoneticPr fontId="2"/>
  </si>
  <si>
    <t>スーパーレッドアロワナ</t>
    <phoneticPr fontId="2"/>
  </si>
  <si>
    <t>ファロウェラ･アクス</t>
    <phoneticPr fontId="2"/>
  </si>
  <si>
    <t>ブルーアイプレコ</t>
    <phoneticPr fontId="2"/>
  </si>
  <si>
    <t>ピンクテールカラシン</t>
    <phoneticPr fontId="2"/>
  </si>
  <si>
    <t>パイクシクリッド</t>
    <phoneticPr fontId="2"/>
  </si>
  <si>
    <t>ブラックゴースト</t>
    <phoneticPr fontId="2"/>
  </si>
  <si>
    <t>アピストグラマ･アカシジィ</t>
    <phoneticPr fontId="2"/>
  </si>
  <si>
    <t>キロダス</t>
    <phoneticPr fontId="2"/>
  </si>
  <si>
    <t>キングロイヤルペコルティア</t>
    <phoneticPr fontId="2"/>
  </si>
  <si>
    <t>キッシンググラミー</t>
    <phoneticPr fontId="2"/>
  </si>
  <si>
    <t>ヨツメウオ</t>
    <phoneticPr fontId="2"/>
  </si>
  <si>
    <t>クラウンローチ</t>
    <phoneticPr fontId="2"/>
  </si>
  <si>
    <t>ダイヤモンドピラニア</t>
    <phoneticPr fontId="2"/>
  </si>
  <si>
    <t>ブルーグラス</t>
    <phoneticPr fontId="2"/>
  </si>
  <si>
    <t>イエローグラス</t>
    <phoneticPr fontId="2"/>
  </si>
  <si>
    <t>モスコーブルー</t>
    <phoneticPr fontId="2"/>
  </si>
  <si>
    <t>ドイツイエロー・タキシード</t>
    <phoneticPr fontId="2"/>
  </si>
  <si>
    <t>モザイク</t>
    <phoneticPr fontId="2"/>
  </si>
  <si>
    <t>レッドテール・タキシード</t>
    <phoneticPr fontId="2"/>
  </si>
  <si>
    <t>アメリカンホワイト</t>
    <phoneticPr fontId="2"/>
  </si>
  <si>
    <t>フルブラック</t>
    <phoneticPr fontId="2"/>
  </si>
  <si>
    <t>ドワーフグラミー</t>
    <phoneticPr fontId="2"/>
  </si>
  <si>
    <t>ゴールデンハニーグラミー</t>
    <phoneticPr fontId="2"/>
  </si>
  <si>
    <t>チョコレートグラミー</t>
    <phoneticPr fontId="2"/>
  </si>
  <si>
    <t>レッドグラミー</t>
    <phoneticPr fontId="2"/>
  </si>
  <si>
    <t>マーブルグラミー</t>
    <phoneticPr fontId="2"/>
  </si>
  <si>
    <t>ゴールデンアロワナ</t>
    <phoneticPr fontId="2"/>
  </si>
  <si>
    <t>グリーンアロワナ</t>
    <phoneticPr fontId="2"/>
  </si>
  <si>
    <t>スポテッドガー</t>
    <phoneticPr fontId="2"/>
  </si>
  <si>
    <t>キューバンガー</t>
    <phoneticPr fontId="2"/>
  </si>
  <si>
    <t>プラチナアリゲーターガー</t>
    <phoneticPr fontId="2"/>
  </si>
  <si>
    <t>P・E・エンドリケリー</t>
    <phoneticPr fontId="2"/>
  </si>
  <si>
    <t>P・B・ビキール</t>
    <phoneticPr fontId="2"/>
  </si>
  <si>
    <t>P・E・エンドリケリープラチナ</t>
    <phoneticPr fontId="2"/>
  </si>
  <si>
    <t>アマゾン川中級③</t>
    <rPh sb="4" eb="5">
      <t>カワ</t>
    </rPh>
    <rPh sb="5" eb="7">
      <t>チュウキュウ</t>
    </rPh>
    <phoneticPr fontId="2"/>
  </si>
  <si>
    <t>―21―</t>
    <phoneticPr fontId="2"/>
  </si>
  <si>
    <t>アマゾン川上級</t>
    <rPh sb="4" eb="5">
      <t>カワ</t>
    </rPh>
    <rPh sb="5" eb="6">
      <t>ウエ</t>
    </rPh>
    <phoneticPr fontId="2"/>
  </si>
  <si>
    <t>フチドリアマガエル</t>
    <phoneticPr fontId="2"/>
  </si>
  <si>
    <t>ペンギンテトラ</t>
    <phoneticPr fontId="2"/>
  </si>
  <si>
    <t>ジャラキー</t>
    <phoneticPr fontId="2"/>
  </si>
  <si>
    <t>シルバーハチェット</t>
    <phoneticPr fontId="2"/>
  </si>
  <si>
    <t>メチニス</t>
    <phoneticPr fontId="2"/>
  </si>
  <si>
    <t>ツクナレ</t>
    <phoneticPr fontId="2"/>
  </si>
  <si>
    <t>アッパッパー</t>
    <phoneticPr fontId="2"/>
  </si>
  <si>
    <t>レピドシレン</t>
    <phoneticPr fontId="2"/>
  </si>
  <si>
    <t>ペーシュ・カショーロ</t>
    <phoneticPr fontId="2"/>
  </si>
  <si>
    <t>シルバーアロワナ</t>
    <phoneticPr fontId="2"/>
  </si>
  <si>
    <t>カンディル</t>
    <phoneticPr fontId="2"/>
  </si>
  <si>
    <t>タイガーショベルノーズ</t>
    <phoneticPr fontId="2"/>
  </si>
  <si>
    <t>ピライバ</t>
    <phoneticPr fontId="2"/>
  </si>
  <si>
    <t>エンゼルフィッシュ</t>
    <phoneticPr fontId="2"/>
  </si>
  <si>
    <t>ピラルクー</t>
    <phoneticPr fontId="2"/>
  </si>
  <si>
    <t>ラージグラスフィッシュ</t>
    <phoneticPr fontId="2"/>
  </si>
  <si>
    <t>グラスエンゼル</t>
    <phoneticPr fontId="2"/>
  </si>
  <si>
    <t>インディアングラスフィッシュ</t>
    <phoneticPr fontId="2"/>
  </si>
  <si>
    <t>アップルヘッドグラスパーチ</t>
    <phoneticPr fontId="2"/>
  </si>
  <si>
    <t>ジャイアントグラスパーチ</t>
    <phoneticPr fontId="2"/>
  </si>
  <si>
    <t>デンキナマズ</t>
    <phoneticPr fontId="2"/>
  </si>
  <si>
    <t>ロングノーズデンキナマズ</t>
    <phoneticPr fontId="2"/>
  </si>
  <si>
    <t>スーパーロングノーズデンキナマズ</t>
    <phoneticPr fontId="2"/>
  </si>
  <si>
    <t>タンガニィカデンキナマズ</t>
    <phoneticPr fontId="2"/>
  </si>
  <si>
    <t>デンキナマズスペシャル</t>
    <phoneticPr fontId="2"/>
  </si>
  <si>
    <t>ウィーンエメラルド</t>
    <phoneticPr fontId="2"/>
  </si>
  <si>
    <t>モスコーパンダ</t>
    <phoneticPr fontId="2"/>
  </si>
  <si>
    <t>レッドコブラグッピー</t>
    <phoneticPr fontId="2"/>
  </si>
  <si>
    <t>パイナップルグッピー</t>
    <phoneticPr fontId="2"/>
  </si>
  <si>
    <t>スカイブルーネット</t>
    <phoneticPr fontId="2"/>
  </si>
  <si>
    <t>キングコブラ・リボン</t>
    <phoneticPr fontId="2"/>
  </si>
  <si>
    <t>メタル・ピングー</t>
    <phoneticPr fontId="2"/>
  </si>
  <si>
    <t>ラズリーダブルソード</t>
    <phoneticPr fontId="2"/>
  </si>
  <si>
    <t>メドゥーサ・リボン</t>
    <phoneticPr fontId="2"/>
  </si>
  <si>
    <t>ジャパンブルーグラス</t>
    <phoneticPr fontId="2"/>
  </si>
  <si>
    <t>コリドラス・ステルバイ</t>
    <phoneticPr fontId="2"/>
  </si>
  <si>
    <t>コリドラス・アルビノ</t>
    <phoneticPr fontId="2"/>
  </si>
  <si>
    <t>コリドラス・パンダ</t>
    <phoneticPr fontId="2"/>
  </si>
  <si>
    <t>コリドラス・アドルフォイ</t>
    <phoneticPr fontId="2"/>
  </si>
  <si>
    <t>コリドラス・バルバトゥ</t>
    <phoneticPr fontId="2"/>
  </si>
  <si>
    <t>ゴールデンレッドタイガープレコ</t>
    <phoneticPr fontId="2"/>
  </si>
  <si>
    <t>インペリアルゼブラプレコ</t>
    <phoneticPr fontId="2"/>
  </si>
  <si>
    <t>セイルフィンプレコ</t>
    <phoneticPr fontId="2"/>
  </si>
  <si>
    <t>オレンジフィンカイザープレコ</t>
    <phoneticPr fontId="2"/>
  </si>
  <si>
    <t>ゴールドエッジマグナムプレコ</t>
    <phoneticPr fontId="2"/>
  </si>
  <si>
    <t>ブラックネオンテトラ</t>
    <phoneticPr fontId="2"/>
  </si>
  <si>
    <t>カージナルテトラ</t>
    <phoneticPr fontId="2"/>
  </si>
  <si>
    <t>トラコカラックス</t>
    <phoneticPr fontId="2"/>
  </si>
  <si>
    <t>ゴールデンテトラ</t>
    <phoneticPr fontId="2"/>
  </si>
  <si>
    <t>ダイヤモンドテトラ</t>
    <phoneticPr fontId="2"/>
  </si>
  <si>
    <t>ビワヨシノボリ</t>
    <phoneticPr fontId="2"/>
  </si>
  <si>
    <t>イサザ</t>
    <phoneticPr fontId="2"/>
  </si>
  <si>
    <t>タカハヤ</t>
    <phoneticPr fontId="2"/>
  </si>
  <si>
    <t>アカザ</t>
    <phoneticPr fontId="2"/>
  </si>
  <si>
    <t>ムギツク</t>
    <phoneticPr fontId="2"/>
  </si>
  <si>
    <t>ハリヨ</t>
    <phoneticPr fontId="2"/>
  </si>
  <si>
    <t>オヤニラミ</t>
    <phoneticPr fontId="2"/>
  </si>
  <si>
    <t>アユモドキ</t>
    <phoneticPr fontId="2"/>
  </si>
  <si>
    <t>アブラヒガイ</t>
    <phoneticPr fontId="2"/>
  </si>
  <si>
    <t>ビワヒガイ</t>
    <phoneticPr fontId="2"/>
  </si>
  <si>
    <t>ワタカ</t>
    <phoneticPr fontId="2"/>
  </si>
  <si>
    <t>ギギ</t>
    <phoneticPr fontId="2"/>
  </si>
  <si>
    <t>カワスズメ</t>
    <phoneticPr fontId="2"/>
  </si>
  <si>
    <t>オオクチバス</t>
    <phoneticPr fontId="2"/>
  </si>
  <si>
    <t>ニゴロブナ</t>
    <phoneticPr fontId="2"/>
  </si>
  <si>
    <t>ビワマス</t>
    <phoneticPr fontId="2"/>
  </si>
  <si>
    <t>カムルチー</t>
    <phoneticPr fontId="2"/>
  </si>
  <si>
    <t>―23―</t>
    <phoneticPr fontId="2"/>
  </si>
  <si>
    <t>―24―</t>
    <phoneticPr fontId="2"/>
  </si>
  <si>
    <t>―22―</t>
    <phoneticPr fontId="2"/>
  </si>
  <si>
    <t>タモロコ</t>
    <phoneticPr fontId="2"/>
  </si>
  <si>
    <t>トノサマガエル</t>
    <phoneticPr fontId="2"/>
  </si>
  <si>
    <t>ヨシノボリ</t>
    <phoneticPr fontId="2"/>
  </si>
  <si>
    <t>ヘラブナ</t>
    <phoneticPr fontId="2"/>
  </si>
  <si>
    <t>ブルーギル</t>
    <phoneticPr fontId="2"/>
  </si>
  <si>
    <t>ヌマムツ</t>
    <phoneticPr fontId="2"/>
  </si>
  <si>
    <t>ブラックバス</t>
    <phoneticPr fontId="2"/>
  </si>
  <si>
    <t>カネヒラ</t>
    <phoneticPr fontId="2"/>
  </si>
  <si>
    <t>コイ</t>
    <phoneticPr fontId="2"/>
  </si>
  <si>
    <t>ナマズ</t>
    <phoneticPr fontId="2"/>
  </si>
  <si>
    <t>スッポン</t>
    <phoneticPr fontId="2"/>
  </si>
  <si>
    <t>ドンコ</t>
    <phoneticPr fontId="2"/>
  </si>
  <si>
    <t>ライギョ</t>
    <phoneticPr fontId="2"/>
  </si>
  <si>
    <t>レイクトラウト</t>
    <phoneticPr fontId="2"/>
  </si>
  <si>
    <t>アリゲーターガー</t>
    <phoneticPr fontId="2"/>
  </si>
  <si>
    <t>チョウビ</t>
    <phoneticPr fontId="2"/>
  </si>
  <si>
    <t>コメット</t>
    <phoneticPr fontId="2"/>
  </si>
  <si>
    <t>リュウガン</t>
    <phoneticPr fontId="2"/>
  </si>
  <si>
    <t xml:space="preserve">シュブンキン </t>
    <phoneticPr fontId="2"/>
  </si>
  <si>
    <t>タンチョウ</t>
    <phoneticPr fontId="2"/>
  </si>
  <si>
    <t>琵琶湖 湖畔</t>
    <rPh sb="0" eb="3">
      <t>ビワコ</t>
    </rPh>
    <rPh sb="4" eb="6">
      <t>コハン</t>
    </rPh>
    <phoneticPr fontId="2"/>
  </si>
  <si>
    <t>黄金伝説島＃１／竜宮</t>
    <rPh sb="0" eb="2">
      <t>オウゴン</t>
    </rPh>
    <rPh sb="2" eb="4">
      <t>デンセツ</t>
    </rPh>
    <rPh sb="4" eb="5">
      <t>ジマ</t>
    </rPh>
    <phoneticPr fontId="2"/>
  </si>
  <si>
    <t>黄金伝説島＃１</t>
    <phoneticPr fontId="2"/>
  </si>
  <si>
    <t>―25―</t>
    <phoneticPr fontId="2"/>
  </si>
  <si>
    <t>キビナゴ</t>
    <phoneticPr fontId="2"/>
  </si>
  <si>
    <t>モトギス</t>
    <phoneticPr fontId="2"/>
  </si>
  <si>
    <t>アラカブ</t>
    <phoneticPr fontId="2"/>
  </si>
  <si>
    <t>トラギス</t>
    <phoneticPr fontId="2"/>
  </si>
  <si>
    <t>タイワンダイ</t>
    <phoneticPr fontId="2"/>
  </si>
  <si>
    <t>イチモンジブダイ</t>
    <phoneticPr fontId="2"/>
  </si>
  <si>
    <t>フエフキダイ</t>
    <phoneticPr fontId="2"/>
  </si>
  <si>
    <t>イスズミ</t>
    <phoneticPr fontId="2"/>
  </si>
  <si>
    <t>アオブダイ</t>
    <phoneticPr fontId="2"/>
  </si>
  <si>
    <t>ギンガメアジ</t>
    <phoneticPr fontId="2"/>
  </si>
  <si>
    <t>スジアラ</t>
    <phoneticPr fontId="2"/>
  </si>
  <si>
    <t>キハダ</t>
    <phoneticPr fontId="2"/>
  </si>
  <si>
    <t>ヨロイクマエビ</t>
    <phoneticPr fontId="2"/>
  </si>
  <si>
    <t>タルメ</t>
    <phoneticPr fontId="2"/>
  </si>
  <si>
    <t>エンペラーバカイカ</t>
    <phoneticPr fontId="2"/>
  </si>
  <si>
    <t>ムラサキウニ</t>
    <phoneticPr fontId="2"/>
  </si>
  <si>
    <t>ホタテガイ</t>
    <phoneticPr fontId="2"/>
  </si>
  <si>
    <t>ウルメイワシ</t>
    <phoneticPr fontId="2"/>
  </si>
  <si>
    <t>フウライチョウチョウウオ</t>
    <phoneticPr fontId="2"/>
  </si>
  <si>
    <t>シキシマハナダイ</t>
    <phoneticPr fontId="2"/>
  </si>
  <si>
    <t>エビスダイ</t>
    <phoneticPr fontId="2"/>
  </si>
  <si>
    <t>イバラタツ</t>
    <phoneticPr fontId="2"/>
  </si>
  <si>
    <t>シビレエイ</t>
    <phoneticPr fontId="2"/>
  </si>
  <si>
    <t>ナガヅエエソ</t>
    <phoneticPr fontId="2"/>
  </si>
  <si>
    <t>アカチョウチンクラゲ</t>
    <phoneticPr fontId="2"/>
  </si>
  <si>
    <t>オオクラゲダコ</t>
    <phoneticPr fontId="2"/>
  </si>
  <si>
    <t>ウツボ</t>
    <phoneticPr fontId="2"/>
  </si>
  <si>
    <t>イセエビ</t>
    <phoneticPr fontId="2"/>
  </si>
  <si>
    <t>スカシカシパン</t>
    <phoneticPr fontId="2"/>
  </si>
  <si>
    <t>デメニギス</t>
    <phoneticPr fontId="2"/>
  </si>
  <si>
    <t>リュウグウノオツカイ</t>
    <phoneticPr fontId="2"/>
  </si>
  <si>
    <t>ナガダチカマス</t>
    <phoneticPr fontId="2"/>
  </si>
  <si>
    <t>リュウギョ</t>
    <phoneticPr fontId="2"/>
  </si>
  <si>
    <t>ビワコオオナマズ</t>
    <phoneticPr fontId="2"/>
  </si>
  <si>
    <t>モルディブ／ハロウィーン</t>
    <phoneticPr fontId="2"/>
  </si>
  <si>
    <t>スカンクシュリンプ</t>
    <phoneticPr fontId="2"/>
  </si>
  <si>
    <t>ドラキュラゴビー</t>
    <phoneticPr fontId="2"/>
  </si>
  <si>
    <t>タレクチベラ</t>
    <phoneticPr fontId="2"/>
  </si>
  <si>
    <t>コバンアジ</t>
    <phoneticPr fontId="2"/>
  </si>
  <si>
    <t>ムラサメモンガラ</t>
    <phoneticPr fontId="2"/>
  </si>
  <si>
    <t>タカサゴ</t>
    <phoneticPr fontId="2"/>
  </si>
  <si>
    <t>ハシナガチョウチョウウオ</t>
    <phoneticPr fontId="2"/>
  </si>
  <si>
    <t>モンガラカワハギ</t>
    <phoneticPr fontId="2"/>
  </si>
  <si>
    <t>オジサン</t>
    <phoneticPr fontId="2"/>
  </si>
  <si>
    <t>オビブダイ</t>
    <phoneticPr fontId="2"/>
  </si>
  <si>
    <t>ツバメウオ</t>
    <phoneticPr fontId="2"/>
  </si>
  <si>
    <t>フウライボラ</t>
    <phoneticPr fontId="2"/>
  </si>
  <si>
    <t>ソウシハギ</t>
    <phoneticPr fontId="2"/>
  </si>
  <si>
    <t>アオヤガラ</t>
    <phoneticPr fontId="2"/>
  </si>
  <si>
    <t>リーフスティングレー</t>
    <phoneticPr fontId="2"/>
  </si>
  <si>
    <t>ミノカサゴ</t>
    <phoneticPr fontId="2"/>
  </si>
  <si>
    <t>テンジクダツ</t>
    <phoneticPr fontId="2"/>
  </si>
  <si>
    <t>マダラトビエイ</t>
    <phoneticPr fontId="2"/>
  </si>
  <si>
    <t>―26―</t>
    <phoneticPr fontId="2"/>
  </si>
  <si>
    <t>マミズクラゲ</t>
    <phoneticPr fontId="2"/>
  </si>
  <si>
    <t>キングコブラグッピー</t>
    <phoneticPr fontId="2"/>
  </si>
  <si>
    <t>ブラックルビー</t>
    <phoneticPr fontId="2"/>
  </si>
  <si>
    <t>コンゴテトラ</t>
    <phoneticPr fontId="2"/>
  </si>
  <si>
    <t>イエローストライプ</t>
    <phoneticPr fontId="2"/>
  </si>
  <si>
    <t>イエローピーコック</t>
    <phoneticPr fontId="2"/>
  </si>
  <si>
    <t>ブリリアントターコイズディスカス</t>
    <phoneticPr fontId="2"/>
  </si>
  <si>
    <t>エレファントノーズ</t>
    <phoneticPr fontId="2"/>
  </si>
  <si>
    <t>ライオンフィッシュ</t>
    <phoneticPr fontId="2"/>
  </si>
  <si>
    <t>ナガクビガメ</t>
    <phoneticPr fontId="2"/>
  </si>
  <si>
    <t>パンプキンシード</t>
    <phoneticPr fontId="2"/>
  </si>
  <si>
    <t>シルバーシャーク</t>
    <phoneticPr fontId="2"/>
  </si>
  <si>
    <t>フラミンゴシクリッド</t>
    <phoneticPr fontId="2"/>
  </si>
  <si>
    <t>ピンクゴースト</t>
    <phoneticPr fontId="2"/>
  </si>
  <si>
    <t>ポルカドットスティングレイ</t>
    <phoneticPr fontId="2"/>
  </si>
  <si>
    <t>ブラック・コロソマ</t>
    <phoneticPr fontId="2"/>
  </si>
  <si>
    <t>ゼブラタイガー</t>
    <phoneticPr fontId="2"/>
  </si>
  <si>
    <t>パドルフィッシュ</t>
    <phoneticPr fontId="2"/>
  </si>
  <si>
    <t>伊豆／アラスカ</t>
    <rPh sb="0" eb="2">
      <t>イズ</t>
    </rPh>
    <phoneticPr fontId="2"/>
  </si>
  <si>
    <t>※「黄金伝説島＃２」は、次のページに掲載してます。</t>
    <rPh sb="12" eb="13">
      <t>ツギ</t>
    </rPh>
    <rPh sb="18" eb="20">
      <t>ケイサイ</t>
    </rPh>
    <phoneticPr fontId="2"/>
  </si>
  <si>
    <t>伊豆</t>
    <phoneticPr fontId="2"/>
  </si>
  <si>
    <t>ハナガサクラゲ</t>
    <phoneticPr fontId="2"/>
  </si>
  <si>
    <t>ミツボシクロスズメダイ</t>
    <phoneticPr fontId="2"/>
  </si>
  <si>
    <t>セダカスズメダイ</t>
    <phoneticPr fontId="2"/>
  </si>
  <si>
    <t>スジハナダイ</t>
    <phoneticPr fontId="2"/>
  </si>
  <si>
    <t>ハナハゼ</t>
    <phoneticPr fontId="2"/>
  </si>
  <si>
    <t>シラコダイ</t>
    <phoneticPr fontId="2"/>
  </si>
  <si>
    <t>アカヒメジ</t>
    <phoneticPr fontId="2"/>
  </si>
  <si>
    <t>ルリハタ</t>
    <phoneticPr fontId="2"/>
  </si>
  <si>
    <t>オヤビッチャ</t>
    <phoneticPr fontId="2"/>
  </si>
  <si>
    <t>ヤセアマダイ</t>
    <phoneticPr fontId="2"/>
  </si>
  <si>
    <t>ユウダチタカノハ</t>
    <phoneticPr fontId="2"/>
  </si>
  <si>
    <t>ウミヒゴイ</t>
    <phoneticPr fontId="2"/>
  </si>
  <si>
    <t>オオモンハタ</t>
    <phoneticPr fontId="2"/>
  </si>
  <si>
    <t>アカカマス</t>
    <phoneticPr fontId="2"/>
  </si>
  <si>
    <t>トラウツボ</t>
    <phoneticPr fontId="2"/>
  </si>
  <si>
    <t>ネコザメ</t>
    <phoneticPr fontId="2"/>
  </si>
  <si>
    <t>ニタリ</t>
    <phoneticPr fontId="2"/>
  </si>
  <si>
    <t>ダンゴウオ</t>
    <phoneticPr fontId="2"/>
  </si>
  <si>
    <t>アラスカメヌケ</t>
    <phoneticPr fontId="2"/>
  </si>
  <si>
    <t>ナガガジ</t>
    <phoneticPr fontId="2"/>
  </si>
  <si>
    <t>ドリーバーデン</t>
    <phoneticPr fontId="2"/>
  </si>
  <si>
    <t>クリオネ</t>
    <phoneticPr fontId="2"/>
  </si>
  <si>
    <t>アークテックチャー</t>
    <phoneticPr fontId="2"/>
  </si>
  <si>
    <t>アラスカキチジ</t>
    <phoneticPr fontId="2"/>
  </si>
  <si>
    <t>ピンクサーモン</t>
    <phoneticPr fontId="2"/>
  </si>
  <si>
    <t>チャムサーモン</t>
    <phoneticPr fontId="2"/>
  </si>
  <si>
    <t>レッドサーモン</t>
    <phoneticPr fontId="2"/>
  </si>
  <si>
    <t>ツノガレイ</t>
    <phoneticPr fontId="2"/>
  </si>
  <si>
    <t>キングサーモン</t>
    <phoneticPr fontId="2"/>
  </si>
  <si>
    <t>ノーザンパイク</t>
    <phoneticPr fontId="2"/>
  </si>
  <si>
    <t>シルバーサーモン</t>
    <phoneticPr fontId="2"/>
  </si>
  <si>
    <t>ハリバット</t>
    <phoneticPr fontId="2"/>
  </si>
  <si>
    <t>黄金伝説島＃２</t>
    <phoneticPr fontId="2"/>
  </si>
  <si>
    <t>スミレヤッコ</t>
    <phoneticPr fontId="2"/>
  </si>
  <si>
    <t>ピグミーシーホース</t>
    <phoneticPr fontId="2"/>
  </si>
  <si>
    <t>ハダカオコゼ</t>
    <phoneticPr fontId="2"/>
  </si>
  <si>
    <t>ノコギリダイ</t>
    <phoneticPr fontId="2"/>
  </si>
  <si>
    <t>チカメキントキ</t>
    <phoneticPr fontId="2"/>
  </si>
  <si>
    <t>シモフリタナバタウオ</t>
    <phoneticPr fontId="2"/>
  </si>
  <si>
    <t>オキナワサンゴアマダイ</t>
    <phoneticPr fontId="2"/>
  </si>
  <si>
    <t>ヨスジフエダイ</t>
    <phoneticPr fontId="2"/>
  </si>
  <si>
    <t>シチュウマチ</t>
    <phoneticPr fontId="2"/>
  </si>
  <si>
    <t>トカジャー</t>
    <phoneticPr fontId="2"/>
  </si>
  <si>
    <t>アカジンミーバイ</t>
    <phoneticPr fontId="2"/>
  </si>
  <si>
    <t>アカマチ</t>
    <phoneticPr fontId="2"/>
  </si>
  <si>
    <t>フウライカジキ</t>
    <phoneticPr fontId="2"/>
  </si>
  <si>
    <t>カンナギ</t>
    <phoneticPr fontId="2"/>
  </si>
  <si>
    <t>イソマグロ</t>
    <phoneticPr fontId="2"/>
  </si>
  <si>
    <t>荒磯の帝王</t>
    <phoneticPr fontId="2"/>
  </si>
  <si>
    <t>GT</t>
    <phoneticPr fontId="2"/>
  </si>
  <si>
    <t>セブンイレブンクラブ</t>
    <phoneticPr fontId="2"/>
  </si>
  <si>
    <t>ヤイトハタ</t>
    <phoneticPr fontId="2"/>
  </si>
  <si>
    <t>シロカジキ</t>
    <phoneticPr fontId="2"/>
  </si>
  <si>
    <t>クロカジキ</t>
    <phoneticPr fontId="2"/>
  </si>
  <si>
    <t>―28―</t>
    <phoneticPr fontId="2"/>
  </si>
  <si>
    <t>―27―</t>
    <phoneticPr fontId="2"/>
  </si>
  <si>
    <t>地中海／幻の洞窟</t>
    <rPh sb="0" eb="3">
      <t>チチュウカイ</t>
    </rPh>
    <rPh sb="4" eb="5">
      <t>マボロシ</t>
    </rPh>
    <rPh sb="6" eb="8">
      <t>ドウクツ</t>
    </rPh>
    <phoneticPr fontId="2"/>
  </si>
  <si>
    <t>地中海</t>
    <phoneticPr fontId="2"/>
  </si>
  <si>
    <t>―29―</t>
    <phoneticPr fontId="2"/>
  </si>
  <si>
    <t>石垣島／西表島</t>
    <rPh sb="0" eb="3">
      <t>イシガキジマ</t>
    </rPh>
    <rPh sb="4" eb="7">
      <t>イリオモテジマ</t>
    </rPh>
    <phoneticPr fontId="2"/>
  </si>
  <si>
    <t>石垣島</t>
    <phoneticPr fontId="2"/>
  </si>
  <si>
    <t>西表島</t>
    <phoneticPr fontId="2"/>
  </si>
  <si>
    <t>―30―</t>
    <phoneticPr fontId="2"/>
  </si>
  <si>
    <t>カタクチイワシ</t>
    <phoneticPr fontId="2"/>
  </si>
  <si>
    <t>コウイカ</t>
    <phoneticPr fontId="2"/>
  </si>
  <si>
    <t>ヒメジ</t>
    <phoneticPr fontId="2"/>
  </si>
  <si>
    <t>シタビラメ</t>
    <phoneticPr fontId="2"/>
  </si>
  <si>
    <t>スカンピ</t>
    <phoneticPr fontId="2"/>
  </si>
  <si>
    <t>コティロリーザ・ツベルクラータ</t>
    <phoneticPr fontId="2"/>
  </si>
  <si>
    <t>ユメカサゴ</t>
    <phoneticPr fontId="2"/>
  </si>
  <si>
    <t>ヘダイ</t>
    <phoneticPr fontId="2"/>
  </si>
  <si>
    <t>パグル</t>
    <phoneticPr fontId="2"/>
  </si>
  <si>
    <t>パジョー</t>
    <phoneticPr fontId="2"/>
  </si>
  <si>
    <t>マトウダイ</t>
    <phoneticPr fontId="2"/>
  </si>
  <si>
    <t>メルルーサ</t>
    <phoneticPr fontId="2"/>
  </si>
  <si>
    <t>ギンダラ</t>
    <phoneticPr fontId="2"/>
  </si>
  <si>
    <t>アカエイ</t>
    <phoneticPr fontId="2"/>
  </si>
  <si>
    <t>メカジキ</t>
    <phoneticPr fontId="2"/>
  </si>
  <si>
    <t>ドリアスピス</t>
    <phoneticPr fontId="2"/>
  </si>
  <si>
    <t>アンモナイト</t>
    <phoneticPr fontId="2"/>
  </si>
  <si>
    <t>マテルピスキス</t>
    <phoneticPr fontId="2"/>
  </si>
  <si>
    <t>アレニプテルス</t>
    <phoneticPr fontId="2"/>
  </si>
  <si>
    <t>エキノキマエラ</t>
    <phoneticPr fontId="2"/>
  </si>
  <si>
    <t>ボトリオレピス</t>
    <phoneticPr fontId="2"/>
  </si>
  <si>
    <t>ベラントセア</t>
    <phoneticPr fontId="2"/>
  </si>
  <si>
    <t>シーラカンス</t>
    <phoneticPr fontId="2"/>
  </si>
  <si>
    <t>パンデリクティス</t>
    <phoneticPr fontId="2"/>
  </si>
  <si>
    <t>クラドセラケ</t>
    <phoneticPr fontId="2"/>
  </si>
  <si>
    <t>エデスタス</t>
    <phoneticPr fontId="2"/>
  </si>
  <si>
    <t>ヘリコプリオン</t>
    <phoneticPr fontId="2"/>
  </si>
  <si>
    <t>カメロケラス</t>
    <phoneticPr fontId="2"/>
  </si>
  <si>
    <t>マウソニア</t>
    <phoneticPr fontId="2"/>
  </si>
  <si>
    <t>ダンクレオステウス</t>
    <phoneticPr fontId="2"/>
  </si>
  <si>
    <t>通常のおさかな
種類数 合計</t>
    <rPh sb="0" eb="2">
      <t>ツウジョウ</t>
    </rPh>
    <rPh sb="8" eb="11">
      <t>シュルイスウ</t>
    </rPh>
    <rPh sb="12" eb="14">
      <t>ゴウケイ</t>
    </rPh>
    <rPh sb="13" eb="14">
      <t>ケイ</t>
    </rPh>
    <phoneticPr fontId="2"/>
  </si>
  <si>
    <t>スペシャルおさかな
種類数 合計</t>
    <rPh sb="10" eb="13">
      <t>シュルイスウ</t>
    </rPh>
    <rPh sb="14" eb="16">
      <t>ゴウケイ</t>
    </rPh>
    <phoneticPr fontId="2"/>
  </si>
  <si>
    <t>幻のおさかな
種類数 合計</t>
    <rPh sb="0" eb="1">
      <t>マボロシ</t>
    </rPh>
    <rPh sb="7" eb="10">
      <t>シュルイスウ</t>
    </rPh>
    <rPh sb="11" eb="13">
      <t>ゴウケイ</t>
    </rPh>
    <phoneticPr fontId="2"/>
  </si>
  <si>
    <t>テングカワハギ</t>
    <phoneticPr fontId="2"/>
  </si>
  <si>
    <t>シンデレラウミウシ</t>
    <phoneticPr fontId="2"/>
  </si>
  <si>
    <t>リュウキュウヤライイシモチ</t>
    <phoneticPr fontId="2"/>
  </si>
  <si>
    <t>チンアナゴ</t>
    <phoneticPr fontId="2"/>
  </si>
  <si>
    <t>シロブチハタ</t>
    <phoneticPr fontId="2"/>
  </si>
  <si>
    <t>ドクウツボ</t>
    <phoneticPr fontId="2"/>
  </si>
  <si>
    <t>マダラエイ</t>
    <phoneticPr fontId="2"/>
  </si>
  <si>
    <t>レモンスズメダイ</t>
    <phoneticPr fontId="2"/>
  </si>
  <si>
    <t>アカテンイロウミウシ</t>
    <phoneticPr fontId="2"/>
  </si>
  <si>
    <t>アカモンガラ</t>
    <phoneticPr fontId="2"/>
  </si>
  <si>
    <t>メガネウオ</t>
    <phoneticPr fontId="2"/>
  </si>
  <si>
    <t>ヘラヤガラ</t>
    <phoneticPr fontId="2"/>
  </si>
  <si>
    <t>ツユベラ</t>
    <phoneticPr fontId="2"/>
  </si>
  <si>
    <t>ミナミハコフグ</t>
    <phoneticPr fontId="2"/>
  </si>
  <si>
    <t>キイロハギ</t>
    <phoneticPr fontId="2"/>
  </si>
  <si>
    <t>アケボノチョウチョウウオ</t>
    <phoneticPr fontId="2"/>
  </si>
  <si>
    <t>チョウチョウコショウダイ</t>
    <phoneticPr fontId="2"/>
  </si>
  <si>
    <t>ゴシキエビ</t>
    <phoneticPr fontId="2"/>
  </si>
  <si>
    <t>ネムリブカ</t>
    <phoneticPr fontId="2"/>
  </si>
  <si>
    <t>シロワニ</t>
    <phoneticPr fontId="2"/>
  </si>
  <si>
    <t>※ GTの銀補正をさらに+0.1、シロカジキとクロカジキを同じく+0.2の補正追加</t>
    <rPh sb="5" eb="6">
      <t>ギン</t>
    </rPh>
    <rPh sb="6" eb="8">
      <t>ホセイ</t>
    </rPh>
    <rPh sb="29" eb="30">
      <t>オナ</t>
    </rPh>
    <rPh sb="37" eb="39">
      <t>ホセイ</t>
    </rPh>
    <rPh sb="39" eb="41">
      <t>ツイカ</t>
    </rPh>
    <phoneticPr fontId="2"/>
  </si>
  <si>
    <t>※ シロワニの補正をさらに+0.1追加</t>
    <rPh sb="17" eb="19">
      <t>ツイカ</t>
    </rPh>
    <phoneticPr fontId="2"/>
  </si>
  <si>
    <t>サラサゴンベ</t>
    <phoneticPr fontId="2"/>
  </si>
  <si>
    <t>アカヒトデ</t>
    <phoneticPr fontId="2"/>
  </si>
  <si>
    <t>バルスイバラモエビ</t>
    <phoneticPr fontId="2"/>
  </si>
  <si>
    <t>ロクセンスズメダイ</t>
    <phoneticPr fontId="2"/>
  </si>
  <si>
    <t>ハナタツ</t>
    <phoneticPr fontId="2"/>
  </si>
  <si>
    <t>ハナゴイ</t>
    <phoneticPr fontId="2"/>
  </si>
  <si>
    <t>キンギョハナダイ</t>
    <phoneticPr fontId="2"/>
  </si>
  <si>
    <t>ツノハタタテダイ</t>
    <phoneticPr fontId="2"/>
  </si>
  <si>
    <t>フエヤッコ</t>
    <phoneticPr fontId="2"/>
  </si>
  <si>
    <t>セミホウボウ</t>
    <phoneticPr fontId="2"/>
  </si>
  <si>
    <t>ネズミフグ</t>
    <phoneticPr fontId="2"/>
  </si>
  <si>
    <t>クリスマスアイランドレッドクラブ</t>
    <phoneticPr fontId="2"/>
  </si>
  <si>
    <t>ハマフエフキ</t>
    <phoneticPr fontId="2"/>
  </si>
  <si>
    <t>ヒレジャコガイ</t>
    <phoneticPr fontId="2"/>
  </si>
  <si>
    <t>ヒョウモンダコ</t>
    <phoneticPr fontId="2"/>
  </si>
  <si>
    <t>アオマダラエイ</t>
    <phoneticPr fontId="2"/>
  </si>
  <si>
    <t>ニセゴイシウツボ</t>
    <phoneticPr fontId="2"/>
  </si>
  <si>
    <t>タイリクバラタナゴ</t>
    <phoneticPr fontId="2"/>
  </si>
  <si>
    <t>ミズダコ</t>
    <phoneticPr fontId="2"/>
  </si>
  <si>
    <t>―31―</t>
    <phoneticPr fontId="2"/>
  </si>
  <si>
    <t>ガラパゴス／秘密の研究所</t>
    <rPh sb="6" eb="8">
      <t>ヒミツ</t>
    </rPh>
    <rPh sb="9" eb="11">
      <t>ケンキュウ</t>
    </rPh>
    <rPh sb="11" eb="12">
      <t>ジョ</t>
    </rPh>
    <phoneticPr fontId="2"/>
  </si>
  <si>
    <t>秘密の研究所</t>
    <phoneticPr fontId="2"/>
  </si>
  <si>
    <t>―32―</t>
    <phoneticPr fontId="2"/>
  </si>
  <si>
    <t>パシフィックシーホース</t>
    <phoneticPr fontId="2"/>
  </si>
  <si>
    <t>ガラパゴスガーデンイール</t>
    <phoneticPr fontId="2"/>
  </si>
  <si>
    <t>ミゾレフグ</t>
    <phoneticPr fontId="2"/>
  </si>
  <si>
    <t>メキシカンホグ</t>
    <phoneticPr fontId="2"/>
  </si>
  <si>
    <t>ガラパゴスレッドクラブ</t>
    <phoneticPr fontId="2"/>
  </si>
  <si>
    <t>ストーンスコーピオンフィッシュ</t>
    <phoneticPr fontId="2"/>
  </si>
  <si>
    <t>スチールポンパーノ</t>
    <phoneticPr fontId="2"/>
  </si>
  <si>
    <t>パシフィッククレオフィッシュ</t>
    <phoneticPr fontId="2"/>
  </si>
  <si>
    <t>キングエンゼルフィッシュ</t>
    <phoneticPr fontId="2"/>
  </si>
  <si>
    <t>イトヒキアジ</t>
    <phoneticPr fontId="2"/>
  </si>
  <si>
    <t>ガラパゴスバットフィッシュ</t>
    <phoneticPr fontId="2"/>
  </si>
  <si>
    <t>ゴールデンカウレイ</t>
    <phoneticPr fontId="2"/>
  </si>
  <si>
    <t>ガラパゴスハンマーシャーク</t>
    <phoneticPr fontId="2"/>
  </si>
  <si>
    <t>ガラパゴスザメ</t>
    <phoneticPr fontId="2"/>
  </si>
  <si>
    <t>ガマの里／人魚島</t>
    <rPh sb="3" eb="4">
      <t>サト</t>
    </rPh>
    <rPh sb="5" eb="7">
      <t>ニンギョ</t>
    </rPh>
    <rPh sb="7" eb="8">
      <t>シマ</t>
    </rPh>
    <phoneticPr fontId="2"/>
  </si>
  <si>
    <t>ガマの里</t>
    <phoneticPr fontId="2"/>
  </si>
  <si>
    <t>クラゲイソギンチャク</t>
    <phoneticPr fontId="2"/>
  </si>
  <si>
    <t>イラ</t>
    <phoneticPr fontId="2"/>
  </si>
  <si>
    <t>アンボイナガイ</t>
    <phoneticPr fontId="2"/>
  </si>
  <si>
    <t>ヨロイイタチウオ</t>
    <phoneticPr fontId="2"/>
  </si>
  <si>
    <t>ガンガゼ</t>
    <phoneticPr fontId="2"/>
  </si>
  <si>
    <t>カガミダイ</t>
    <phoneticPr fontId="2"/>
  </si>
  <si>
    <t>トラフシャコ</t>
    <phoneticPr fontId="2"/>
  </si>
  <si>
    <t>ボウズギンポ</t>
    <phoneticPr fontId="2"/>
  </si>
  <si>
    <t>エチゼンクラゲ</t>
    <phoneticPr fontId="2"/>
  </si>
  <si>
    <t>カラストビウオ</t>
    <phoneticPr fontId="2"/>
  </si>
  <si>
    <t>タカアシガニ</t>
    <phoneticPr fontId="2"/>
  </si>
  <si>
    <t>タマカイ</t>
    <phoneticPr fontId="2"/>
  </si>
  <si>
    <t>ヒレナガチョウチンアンコウ</t>
    <phoneticPr fontId="2"/>
  </si>
  <si>
    <t>インドシュモクザメ</t>
    <phoneticPr fontId="2"/>
  </si>
  <si>
    <t>ダイオウイカ</t>
    <phoneticPr fontId="2"/>
  </si>
  <si>
    <t>アトランティックブルータン</t>
    <phoneticPr fontId="2"/>
  </si>
  <si>
    <t>ガラパゴスリングテール
ダムセルフィッシュ</t>
    <phoneticPr fontId="2"/>
  </si>
  <si>
    <t>―33―</t>
    <phoneticPr fontId="2"/>
  </si>
  <si>
    <t>カワノリ</t>
    <phoneticPr fontId="2"/>
  </si>
  <si>
    <t>ゲンゴロウ</t>
    <phoneticPr fontId="2"/>
  </si>
  <si>
    <t>ニッポンバラタナゴ</t>
    <phoneticPr fontId="2"/>
  </si>
  <si>
    <t>ホトケドジョウ</t>
    <phoneticPr fontId="2"/>
  </si>
  <si>
    <t>ミカゲサワガニ</t>
    <phoneticPr fontId="2"/>
  </si>
  <si>
    <t>ヤマトテナガエビ</t>
    <phoneticPr fontId="2"/>
  </si>
  <si>
    <t>スジシマドジョウ</t>
    <phoneticPr fontId="2"/>
  </si>
  <si>
    <t>デメモロコ</t>
    <phoneticPr fontId="2"/>
  </si>
  <si>
    <t>ネコギギ</t>
    <phoneticPr fontId="2"/>
  </si>
  <si>
    <t>ゴギ</t>
    <phoneticPr fontId="2"/>
  </si>
  <si>
    <t>ヒブナ</t>
    <phoneticPr fontId="2"/>
  </si>
  <si>
    <t>アオブナ</t>
    <phoneticPr fontId="2"/>
  </si>
  <si>
    <t>キチヌ</t>
    <phoneticPr fontId="2"/>
  </si>
  <si>
    <t>アリアケギバチ</t>
    <phoneticPr fontId="2"/>
  </si>
  <si>
    <t>憤怒のリュウギョ</t>
    <phoneticPr fontId="2"/>
  </si>
  <si>
    <t>人魚島</t>
    <phoneticPr fontId="2"/>
  </si>
  <si>
    <t>フラワーフィッシュ</t>
    <phoneticPr fontId="2"/>
  </si>
  <si>
    <t>キャンディークラゲ</t>
    <phoneticPr fontId="2"/>
  </si>
  <si>
    <t>フェアリーフィッシュ</t>
    <phoneticPr fontId="2"/>
  </si>
  <si>
    <t>ラブリーフィッシュ</t>
    <phoneticPr fontId="2"/>
  </si>
  <si>
    <t>パステルフィッシュ</t>
    <phoneticPr fontId="2"/>
  </si>
  <si>
    <t>レインボーフィッシュ</t>
    <phoneticPr fontId="2"/>
  </si>
  <si>
    <t>サニーフィッシュ</t>
    <phoneticPr fontId="2"/>
  </si>
  <si>
    <t>ファンタジーイカ</t>
    <phoneticPr fontId="2"/>
  </si>
  <si>
    <t>スケルトンフィッシュ</t>
    <phoneticPr fontId="2"/>
  </si>
  <si>
    <t>タイガーフィッシュ</t>
    <phoneticPr fontId="2"/>
  </si>
  <si>
    <t>ゼブラフィッシュ</t>
    <phoneticPr fontId="2"/>
  </si>
  <si>
    <t>パイレーツフィッシュ</t>
    <phoneticPr fontId="2"/>
  </si>
  <si>
    <t>デビルフィッシュ</t>
    <phoneticPr fontId="2"/>
  </si>
  <si>
    <t>サンダーフィッシュ</t>
    <phoneticPr fontId="2"/>
  </si>
  <si>
    <t>ドラゴンフィッシュ</t>
    <phoneticPr fontId="2"/>
  </si>
  <si>
    <t>幻の洞窟</t>
    <phoneticPr fontId="2"/>
  </si>
  <si>
    <t>人魚の入り江・通常のおさかな</t>
    <rPh sb="7" eb="9">
      <t>ツウジョウ</t>
    </rPh>
    <phoneticPr fontId="2"/>
  </si>
  <si>
    <t>人魚の入り江・幻のおさかな</t>
    <rPh sb="7" eb="8">
      <t>マボロシ</t>
    </rPh>
    <phoneticPr fontId="2"/>
  </si>
  <si>
    <t xml:space="preserve"> 🔴 なお、この経験値は公式項目データではありません。</t>
    <phoneticPr fontId="2"/>
  </si>
  <si>
    <r>
      <t xml:space="preserve"> </t>
    </r>
    <r>
      <rPr>
        <sz val="12"/>
        <color theme="1"/>
        <rFont val="Segoe UI Emoji"/>
        <family val="2"/>
      </rPr>
      <t>🔴</t>
    </r>
    <r>
      <rPr>
        <sz val="12"/>
        <color theme="1"/>
        <rFont val="HGP創英角ｺﾞｼｯｸUB"/>
        <family val="3"/>
        <charset val="128"/>
      </rPr>
      <t xml:space="preserve"> 各データ内訳は、それぞれのエリア戦績表をご覧下さい。</t>
    </r>
    <phoneticPr fontId="2"/>
  </si>
  <si>
    <r>
      <t xml:space="preserve"> </t>
    </r>
    <r>
      <rPr>
        <sz val="12"/>
        <color theme="1"/>
        <rFont val="Segoe UI Emoji"/>
        <family val="2"/>
      </rPr>
      <t>🔴</t>
    </r>
    <r>
      <rPr>
        <sz val="12"/>
        <color theme="1"/>
        <rFont val="HGP創英角ｺﾞｼｯｸUB"/>
        <family val="3"/>
        <charset val="128"/>
      </rPr>
      <t xml:space="preserve"> 通常の戦績表と算定方法が違うので、合計数値に差が生じます。</t>
    </r>
    <phoneticPr fontId="2"/>
  </si>
  <si>
    <t>回収率</t>
    <rPh sb="0" eb="2">
      <t>カイシュウ</t>
    </rPh>
    <rPh sb="2" eb="3">
      <t>リツ</t>
    </rPh>
    <phoneticPr fontId="2"/>
  </si>
  <si>
    <t>●左記レア度より、催しエリア全種を+0.2の加点。また、催しエリアのみ赤・紫魚を+0.1、銀魚を+0.2、ぬしを+0.3の加点とする。
●幻魚全種を+0.1、スペシャルおさかな（レギュラー・交換対象）は、+0.2、すぐ飼育できる種類のみ+0.4の加点とする。
●超上級のみ、特記事項に従い加点を加えるものとする。</t>
    <rPh sb="1" eb="3">
      <t>サキ</t>
    </rPh>
    <rPh sb="5" eb="6">
      <t>ド</t>
    </rPh>
    <rPh sb="9" eb="10">
      <t>モヨオ</t>
    </rPh>
    <rPh sb="14" eb="16">
      <t>ゼンシュ</t>
    </rPh>
    <rPh sb="22" eb="24">
      <t>カテン</t>
    </rPh>
    <rPh sb="28" eb="29">
      <t>モヨオ</t>
    </rPh>
    <rPh sb="35" eb="36">
      <t>アカ</t>
    </rPh>
    <rPh sb="37" eb="38">
      <t>ムラサキ</t>
    </rPh>
    <rPh sb="38" eb="39">
      <t>サカナ</t>
    </rPh>
    <rPh sb="45" eb="46">
      <t>ギン</t>
    </rPh>
    <rPh sb="46" eb="47">
      <t>サカナ</t>
    </rPh>
    <rPh sb="61" eb="63">
      <t>カテン</t>
    </rPh>
    <rPh sb="69" eb="70">
      <t>マボロシ</t>
    </rPh>
    <rPh sb="70" eb="71">
      <t>サカナ</t>
    </rPh>
    <rPh sb="71" eb="73">
      <t>ゼンシュ</t>
    </rPh>
    <rPh sb="95" eb="97">
      <t>コウカン</t>
    </rPh>
    <rPh sb="97" eb="99">
      <t>タイショウ</t>
    </rPh>
    <rPh sb="109" eb="111">
      <t>シイク</t>
    </rPh>
    <rPh sb="114" eb="116">
      <t>シュルイ</t>
    </rPh>
    <rPh sb="123" eb="125">
      <t>カテン</t>
    </rPh>
    <rPh sb="131" eb="132">
      <t>チョウ</t>
    </rPh>
    <rPh sb="132" eb="134">
      <t>ジョウキュウ</t>
    </rPh>
    <rPh sb="137" eb="139">
      <t>トッキ</t>
    </rPh>
    <rPh sb="139" eb="141">
      <t>ジコウ</t>
    </rPh>
    <rPh sb="142" eb="143">
      <t>シタガ</t>
    </rPh>
    <rPh sb="144" eb="146">
      <t>カテン</t>
    </rPh>
    <rPh sb="147" eb="148">
      <t>クワ</t>
    </rPh>
    <phoneticPr fontId="2"/>
  </si>
  <si>
    <t>みんなでつりチャレンジDX 第１回</t>
    <phoneticPr fontId="2"/>
  </si>
  <si>
    <t>みんなでつりチャレンジ／みんなでつりチャレンジDX 第１～３回</t>
    <rPh sb="26" eb="27">
      <t>ダイ</t>
    </rPh>
    <rPh sb="30" eb="31">
      <t>カイ</t>
    </rPh>
    <phoneticPr fontId="2"/>
  </si>
  <si>
    <t>みんなでつりチャレンジDX 第２回</t>
    <phoneticPr fontId="2"/>
  </si>
  <si>
    <t>みんなでつりチャレンジDX 第３回</t>
    <phoneticPr fontId="2"/>
  </si>
  <si>
    <t>カナガシラ</t>
    <phoneticPr fontId="2"/>
  </si>
  <si>
    <t>白マダイ</t>
    <rPh sb="0" eb="1">
      <t>シロ</t>
    </rPh>
    <phoneticPr fontId="2"/>
  </si>
  <si>
    <t>メジナ</t>
    <phoneticPr fontId="2"/>
  </si>
  <si>
    <t>リーフィーシードラゴン</t>
    <phoneticPr fontId="2"/>
  </si>
  <si>
    <t>マンタ・アルフレッディ</t>
    <phoneticPr fontId="2"/>
  </si>
  <si>
    <t>みんなでつりチャレンジDX 第４～７回</t>
    <rPh sb="14" eb="15">
      <t>ダイ</t>
    </rPh>
    <rPh sb="18" eb="19">
      <t>カイ</t>
    </rPh>
    <phoneticPr fontId="2"/>
  </si>
  <si>
    <t>みんなでつりチャレンジDX 第４回</t>
    <phoneticPr fontId="2"/>
  </si>
  <si>
    <t>みんなでつりチャレンジDX 第５回</t>
    <phoneticPr fontId="2"/>
  </si>
  <si>
    <t>みんなでつりチャレンジDX 第６回</t>
    <phoneticPr fontId="2"/>
  </si>
  <si>
    <t>みんなでつりチャレンジDX 第７回</t>
    <phoneticPr fontId="2"/>
  </si>
  <si>
    <t>―34―</t>
    <phoneticPr fontId="2"/>
  </si>
  <si>
    <t>―35―</t>
    <phoneticPr fontId="2"/>
  </si>
  <si>
    <t>―36―</t>
    <phoneticPr fontId="2"/>
  </si>
  <si>
    <t>―38―</t>
    <phoneticPr fontId="2"/>
  </si>
  <si>
    <t>―37―</t>
    <phoneticPr fontId="2"/>
  </si>
  <si>
    <t>ホタテ</t>
    <phoneticPr fontId="2"/>
  </si>
  <si>
    <t>エンシュウタツ</t>
    <phoneticPr fontId="2"/>
  </si>
  <si>
    <t>みんなでつりチャレンジDX 第８～１１回</t>
    <rPh sb="14" eb="15">
      <t>ダイ</t>
    </rPh>
    <rPh sb="19" eb="20">
      <t>カイ</t>
    </rPh>
    <phoneticPr fontId="2"/>
  </si>
  <si>
    <t>みんなでつりチャレンジDX 第８回</t>
    <phoneticPr fontId="2"/>
  </si>
  <si>
    <t>みんなでつりチャレンジDX 第９回</t>
    <phoneticPr fontId="2"/>
  </si>
  <si>
    <t>みんなでつりチャレンジDX 第１０回</t>
    <phoneticPr fontId="2"/>
  </si>
  <si>
    <t>みんなでつりチャレンジDX 第１１回</t>
    <phoneticPr fontId="2"/>
  </si>
  <si>
    <t>カクレクマノミ</t>
    <phoneticPr fontId="2"/>
  </si>
  <si>
    <t>アカメフグ</t>
    <phoneticPr fontId="2"/>
  </si>
  <si>
    <t>みんなでつりチャレンジDX 第１２～１５回</t>
    <rPh sb="14" eb="15">
      <t>ダイ</t>
    </rPh>
    <rPh sb="20" eb="21">
      <t>カイ</t>
    </rPh>
    <phoneticPr fontId="2"/>
  </si>
  <si>
    <t>みんなでつりチャレンジDX 第１２回</t>
    <phoneticPr fontId="2"/>
  </si>
  <si>
    <t>みんなでつりチャレンジDX 第１３回</t>
    <phoneticPr fontId="2"/>
  </si>
  <si>
    <t>みんなでつりチャレンジDX 第１４回</t>
    <phoneticPr fontId="2"/>
  </si>
  <si>
    <t>みんなでつりチャレンジDX 第１５回</t>
    <phoneticPr fontId="2"/>
  </si>
  <si>
    <t>ハロウィン☆タコ</t>
    <phoneticPr fontId="2"/>
  </si>
  <si>
    <t>ベビーマンボウ</t>
    <phoneticPr fontId="2"/>
  </si>
  <si>
    <t>みんなでつりチャレンジDX 第１６～１９回</t>
    <rPh sb="14" eb="15">
      <t>ダイ</t>
    </rPh>
    <rPh sb="20" eb="21">
      <t>カイ</t>
    </rPh>
    <phoneticPr fontId="2"/>
  </si>
  <si>
    <t>みんなでつりチャレンジDX 第２０～２２回</t>
    <rPh sb="14" eb="15">
      <t>ダイ</t>
    </rPh>
    <rPh sb="20" eb="21">
      <t>カイ</t>
    </rPh>
    <phoneticPr fontId="2"/>
  </si>
  <si>
    <t>―39―</t>
    <phoneticPr fontId="2"/>
  </si>
  <si>
    <t>―40―</t>
    <phoneticPr fontId="2"/>
  </si>
  <si>
    <t>みんなでつりチャレンジDX 第２０回</t>
    <phoneticPr fontId="2"/>
  </si>
  <si>
    <t>みんなでつりチャレンジDX 第２１回</t>
    <phoneticPr fontId="2"/>
  </si>
  <si>
    <t>みんなでつりチャレンジDX 第２２回</t>
    <phoneticPr fontId="2"/>
  </si>
  <si>
    <t>みんなでつりチャレンジDX 第１６回</t>
    <phoneticPr fontId="2"/>
  </si>
  <si>
    <t>みんなでつりチャレンジDX 第１７回</t>
    <phoneticPr fontId="2"/>
  </si>
  <si>
    <t>みんなでつりチャレンジDX 第１８回</t>
    <phoneticPr fontId="2"/>
  </si>
  <si>
    <t>みんなでつりチャレンジDX 第１９回</t>
    <phoneticPr fontId="2"/>
  </si>
  <si>
    <t>スチールボンパーノ</t>
    <phoneticPr fontId="2"/>
  </si>
  <si>
    <t>ブラックバスをつりあげろ！／ニジマスつります!!
旬のアユつりを楽しもう♪／ヒゴイよ来い！</t>
    <phoneticPr fontId="2"/>
  </si>
  <si>
    <t>旬のアユつりを楽しもう♪</t>
    <phoneticPr fontId="2"/>
  </si>
  <si>
    <t>ヒゴイよ来い！</t>
    <phoneticPr fontId="2"/>
  </si>
  <si>
    <t>ヒゴイ</t>
    <phoneticPr fontId="2"/>
  </si>
  <si>
    <t>渓流のおさかないっぱい♪／幻のケイジを探そう！
アマゾン川の大物をつろう！／タイをつっておめでたい！</t>
    <phoneticPr fontId="2"/>
  </si>
  <si>
    <t>―41―</t>
    <phoneticPr fontId="2"/>
  </si>
  <si>
    <t>―42―</t>
    <phoneticPr fontId="2"/>
  </si>
  <si>
    <t>渓流のおさかないっぱい♪</t>
    <phoneticPr fontId="2"/>
  </si>
  <si>
    <t>幻のケイジを探そう！</t>
    <phoneticPr fontId="2"/>
  </si>
  <si>
    <t>アマゾン川の大物をつろう！</t>
    <phoneticPr fontId="2"/>
  </si>
  <si>
    <t>ケイジ</t>
    <phoneticPr fontId="2"/>
  </si>
  <si>
    <t>―43―</t>
    <phoneticPr fontId="2"/>
  </si>
  <si>
    <t>―44―</t>
    <phoneticPr fontId="2"/>
  </si>
  <si>
    <t>カツオの季節がやってきた！／大海原でトビウオを探そう♪
夏バテには長物がいい！／クネクネ軟体動物をGET！</t>
    <phoneticPr fontId="2"/>
  </si>
  <si>
    <t>カツオの季節がやってきた！</t>
    <phoneticPr fontId="2"/>
  </si>
  <si>
    <t>大海原でトビウオを探そう♪</t>
    <phoneticPr fontId="2"/>
  </si>
  <si>
    <t>クネクネ軟体動物をGET！</t>
    <phoneticPr fontId="2"/>
  </si>
  <si>
    <t>カツオ</t>
    <phoneticPr fontId="2"/>
  </si>
  <si>
    <t>夏バテには長物がいい!?</t>
    <phoneticPr fontId="2"/>
  </si>
  <si>
    <t>夏バテには長物がいい!?</t>
    <rPh sb="0" eb="1">
      <t>ナツ</t>
    </rPh>
    <rPh sb="5" eb="7">
      <t>ナガモノ</t>
    </rPh>
    <phoneticPr fontId="2"/>
  </si>
  <si>
    <t>カレイ</t>
    <phoneticPr fontId="2"/>
  </si>
  <si>
    <t>イカ</t>
    <phoneticPr fontId="2"/>
  </si>
  <si>
    <t>タコ</t>
    <phoneticPr fontId="2"/>
  </si>
  <si>
    <t>フグがつれればタイもつれる！／秋の旬！サンマ祭り！
寒ブリのおいしい季節／カジキを一本釣り！祭り</t>
    <phoneticPr fontId="2"/>
  </si>
  <si>
    <t>寒ブリのおいしい季節</t>
    <phoneticPr fontId="2"/>
  </si>
  <si>
    <t>カジキを一本釣り！祭り</t>
    <phoneticPr fontId="2"/>
  </si>
  <si>
    <t>秋の旬！サンマ祭り♪</t>
    <phoneticPr fontId="2"/>
  </si>
  <si>
    <t>秋の旬！サンマ祭り♪</t>
    <rPh sb="0" eb="1">
      <t>アキ</t>
    </rPh>
    <rPh sb="2" eb="3">
      <t>シュン</t>
    </rPh>
    <rPh sb="7" eb="8">
      <t>マツ</t>
    </rPh>
    <phoneticPr fontId="2"/>
  </si>
  <si>
    <t>イナダ</t>
    <phoneticPr fontId="2"/>
  </si>
  <si>
    <t>ワラサ</t>
    <phoneticPr fontId="2"/>
  </si>
  <si>
    <t>ショウナイキンギョ</t>
    <phoneticPr fontId="2"/>
  </si>
  <si>
    <t>～　　表　の　使　い　方　　～</t>
    <rPh sb="3" eb="4">
      <t>ヒョウ</t>
    </rPh>
    <rPh sb="7" eb="8">
      <t>ツカ</t>
    </rPh>
    <rPh sb="11" eb="12">
      <t>カタ</t>
    </rPh>
    <phoneticPr fontId="2"/>
  </si>
  <si>
    <r>
      <t xml:space="preserve"> </t>
    </r>
    <r>
      <rPr>
        <sz val="12"/>
        <color theme="1"/>
        <rFont val="Segoe UI Emoji"/>
        <family val="2"/>
      </rPr>
      <t>🔴</t>
    </r>
    <r>
      <rPr>
        <sz val="12"/>
        <color theme="1"/>
        <rFont val="HGP創英角ｺﾞｼｯｸUB"/>
        <family val="3"/>
        <charset val="128"/>
      </rPr>
      <t xml:space="preserve"> 経験値は、おさかなのレア度に基づき設けたものです。</t>
    </r>
    <phoneticPr fontId="2"/>
  </si>
  <si>
    <t>氏名</t>
    <rPh sb="0" eb="2">
      <t>シメイ</t>
    </rPh>
    <phoneticPr fontId="2"/>
  </si>
  <si>
    <t>🔴</t>
    <phoneticPr fontId="2"/>
  </si>
  <si>
    <t>「レベル」、３ページ目以降の赤枠のみです。</t>
    <rPh sb="10" eb="11">
      <t>メ</t>
    </rPh>
    <rPh sb="11" eb="13">
      <t>イコウ</t>
    </rPh>
    <rPh sb="14" eb="15">
      <t>アカ</t>
    </rPh>
    <rPh sb="15" eb="16">
      <t>ワク</t>
    </rPh>
    <phoneticPr fontId="2"/>
  </si>
  <si>
    <t>入力必須項目は、１ページ目上部左の赤枠記載の「氏名」と</t>
    <rPh sb="2" eb="4">
      <t>ヒッス</t>
    </rPh>
    <rPh sb="17" eb="18">
      <t>アカ</t>
    </rPh>
    <rPh sb="19" eb="21">
      <t>キサイ</t>
    </rPh>
    <phoneticPr fontId="2"/>
  </si>
  <si>
    <t>（今回はサイズ記録の表は作成していませんが、必要な場合製作を検討します）</t>
    <rPh sb="1" eb="3">
      <t>コンカイ</t>
    </rPh>
    <rPh sb="7" eb="9">
      <t>キロク</t>
    </rPh>
    <rPh sb="10" eb="11">
      <t>ヒョウ</t>
    </rPh>
    <rPh sb="12" eb="14">
      <t>サクセイ</t>
    </rPh>
    <rPh sb="22" eb="24">
      <t>ヒツヨウ</t>
    </rPh>
    <rPh sb="25" eb="27">
      <t>バアイ</t>
    </rPh>
    <rPh sb="27" eb="29">
      <t>セイサク</t>
    </rPh>
    <rPh sb="30" eb="32">
      <t>ケントウ</t>
    </rPh>
    <phoneticPr fontId="2"/>
  </si>
  <si>
    <t>釣っていない魚は「０」と記入せず、必ず空白にしてください。</t>
    <rPh sb="0" eb="1">
      <t>ツ</t>
    </rPh>
    <rPh sb="6" eb="7">
      <t>サカナ</t>
    </rPh>
    <rPh sb="12" eb="14">
      <t>キニュウ</t>
    </rPh>
    <rPh sb="17" eb="18">
      <t>カナラ</t>
    </rPh>
    <rPh sb="19" eb="21">
      <t>クウハク</t>
    </rPh>
    <phoneticPr fontId="2"/>
  </si>
  <si>
    <t>種類数・回収率が正確に表示されません。</t>
    <rPh sb="0" eb="3">
      <t>シュルイスウ</t>
    </rPh>
    <rPh sb="4" eb="6">
      <t>カイシュウ</t>
    </rPh>
    <rPh sb="6" eb="7">
      <t>リツ</t>
    </rPh>
    <rPh sb="8" eb="10">
      <t>セイカク</t>
    </rPh>
    <rPh sb="11" eb="13">
      <t>ヒョウジ</t>
    </rPh>
    <phoneticPr fontId="2"/>
  </si>
  <si>
    <r>
      <t>赤枠以外の項目を変更したい場合は、</t>
    </r>
    <r>
      <rPr>
        <b/>
        <sz val="15"/>
        <color rgb="FFFF0000"/>
        <rFont val="HG丸ｺﾞｼｯｸM-PRO"/>
        <family val="3"/>
        <charset val="128"/>
      </rPr>
      <t>パス「1234」</t>
    </r>
    <r>
      <rPr>
        <b/>
        <sz val="15"/>
        <rFont val="HG丸ｺﾞｼｯｸM-PRO"/>
        <family val="3"/>
        <charset val="128"/>
      </rPr>
      <t>で</t>
    </r>
    <rPh sb="0" eb="1">
      <t>アカ</t>
    </rPh>
    <rPh sb="1" eb="2">
      <t>ワク</t>
    </rPh>
    <rPh sb="2" eb="4">
      <t>イガイ</t>
    </rPh>
    <rPh sb="5" eb="7">
      <t>コウモク</t>
    </rPh>
    <rPh sb="8" eb="10">
      <t>ヘンコウ</t>
    </rPh>
    <rPh sb="13" eb="15">
      <t>バアイ</t>
    </rPh>
    <phoneticPr fontId="2"/>
  </si>
  <si>
    <t>保護解除できます。但し変更後の管理責任は負いかねます。</t>
    <rPh sb="0" eb="2">
      <t>ホゴ</t>
    </rPh>
    <rPh sb="2" eb="4">
      <t>カイジョ</t>
    </rPh>
    <rPh sb="9" eb="10">
      <t>タダ</t>
    </rPh>
    <rPh sb="11" eb="13">
      <t>ヘンコウ</t>
    </rPh>
    <rPh sb="13" eb="14">
      <t>ゴ</t>
    </rPh>
    <rPh sb="15" eb="17">
      <t>カンリ</t>
    </rPh>
    <rPh sb="17" eb="19">
      <t>セキニン</t>
    </rPh>
    <rPh sb="20" eb="21">
      <t>オ</t>
    </rPh>
    <phoneticPr fontId="2"/>
  </si>
  <si>
    <t>アメーバピグ 釣りゲーム サイズ管理表</t>
    <rPh sb="7" eb="8">
      <t>ツ</t>
    </rPh>
    <rPh sb="16" eb="18">
      <t>カンリ</t>
    </rPh>
    <rPh sb="18" eb="19">
      <t>ヒョウ</t>
    </rPh>
    <phoneticPr fontId="2"/>
  </si>
  <si>
    <t>(上)サイズ　(下)日付</t>
    <rPh sb="1" eb="2">
      <t>ウエ</t>
    </rPh>
    <rPh sb="8" eb="9">
      <t>シタ</t>
    </rPh>
    <rPh sb="10" eb="12">
      <t>ヒヅケ</t>
    </rPh>
    <phoneticPr fontId="2"/>
  </si>
  <si>
    <t>石垣島・通常のおさかな</t>
    <phoneticPr fontId="2"/>
  </si>
  <si>
    <t>石垣島・幻のおさかな</t>
    <rPh sb="4" eb="5">
      <t>マボロシ</t>
    </rPh>
    <phoneticPr fontId="2"/>
  </si>
  <si>
    <t>この表は、おさかなの最高記録サイズ・日付を記録する管理表</t>
    <rPh sb="2" eb="3">
      <t>ヒョウ</t>
    </rPh>
    <rPh sb="10" eb="12">
      <t>サイコウ</t>
    </rPh>
    <rPh sb="12" eb="14">
      <t>キロク</t>
    </rPh>
    <rPh sb="18" eb="20">
      <t>ヒヅケ</t>
    </rPh>
    <rPh sb="21" eb="23">
      <t>キロク</t>
    </rPh>
    <rPh sb="25" eb="27">
      <t>カンリ</t>
    </rPh>
    <rPh sb="27" eb="28">
      <t>ヒョウ</t>
    </rPh>
    <phoneticPr fontId="2"/>
  </si>
  <si>
    <t>です。個人データ表と違い、計算式はありませんので、鍵付き</t>
    <rPh sb="3" eb="5">
      <t>コジン</t>
    </rPh>
    <rPh sb="8" eb="9">
      <t>ヒョウ</t>
    </rPh>
    <rPh sb="10" eb="11">
      <t>チガ</t>
    </rPh>
    <rPh sb="13" eb="16">
      <t>ケイサンシキ</t>
    </rPh>
    <rPh sb="25" eb="26">
      <t>カギ</t>
    </rPh>
    <rPh sb="26" eb="27">
      <t>ツ</t>
    </rPh>
    <phoneticPr fontId="2"/>
  </si>
  <si>
    <t>項目は一切ございません。</t>
    <rPh sb="0" eb="2">
      <t>コウモク</t>
    </rPh>
    <rPh sb="3" eb="5">
      <t>イッサイ</t>
    </rPh>
    <phoneticPr fontId="2"/>
  </si>
  <si>
    <t>右の見出しは「(上)サイズ　(下)日付」とございますが、前述の</t>
    <rPh sb="0" eb="1">
      <t>ミギ</t>
    </rPh>
    <rPh sb="2" eb="4">
      <t>ミダ</t>
    </rPh>
    <rPh sb="8" eb="9">
      <t>ウエ</t>
    </rPh>
    <rPh sb="15" eb="16">
      <t>シタ</t>
    </rPh>
    <rPh sb="17" eb="19">
      <t>ニチヅケ</t>
    </rPh>
    <rPh sb="28" eb="30">
      <t>ゼンジュツ</t>
    </rPh>
    <phoneticPr fontId="2"/>
  </si>
  <si>
    <t>鍵付き項目がないため、自由に変更できます。各自見やすい</t>
    <rPh sb="0" eb="1">
      <t>カギ</t>
    </rPh>
    <rPh sb="1" eb="2">
      <t>ツ</t>
    </rPh>
    <rPh sb="3" eb="5">
      <t>コウモク</t>
    </rPh>
    <rPh sb="11" eb="13">
      <t>ジユウ</t>
    </rPh>
    <rPh sb="14" eb="16">
      <t>ヘンコウ</t>
    </rPh>
    <rPh sb="21" eb="23">
      <t>カクジ</t>
    </rPh>
    <rPh sb="23" eb="24">
      <t>ミ</t>
    </rPh>
    <phoneticPr fontId="2"/>
  </si>
  <si>
    <t>方法で書き換え可能です（書き換え依頼は承っていません）。</t>
    <rPh sb="0" eb="2">
      <t>ホウホウ</t>
    </rPh>
    <rPh sb="3" eb="4">
      <t>カ</t>
    </rPh>
    <rPh sb="5" eb="6">
      <t>カ</t>
    </rPh>
    <rPh sb="7" eb="9">
      <t>カノウ</t>
    </rPh>
    <rPh sb="12" eb="13">
      <t>カ</t>
    </rPh>
    <rPh sb="14" eb="15">
      <t>カ</t>
    </rPh>
    <rPh sb="16" eb="18">
      <t>イライ</t>
    </rPh>
    <rPh sb="19" eb="20">
      <t>ウケタマワ</t>
    </rPh>
    <phoneticPr fontId="2"/>
  </si>
  <si>
    <t>お気付きの点がございましたら、下記アドレスよりご連絡</t>
    <rPh sb="1" eb="2">
      <t>キ</t>
    </rPh>
    <rPh sb="2" eb="3">
      <t>ヅ</t>
    </rPh>
    <rPh sb="5" eb="6">
      <t>テン</t>
    </rPh>
    <rPh sb="15" eb="17">
      <t>カキ</t>
    </rPh>
    <rPh sb="24" eb="26">
      <t>レンラク</t>
    </rPh>
    <phoneticPr fontId="2"/>
  </si>
  <si>
    <t>お願いいたします。</t>
    <rPh sb="1" eb="2">
      <t>ネガ</t>
    </rPh>
    <phoneticPr fontId="2"/>
  </si>
  <si>
    <t>http://mutycamania.com/mail.html</t>
    <phoneticPr fontId="2"/>
  </si>
  <si>
    <t>第３版　：　2019.11.6　発行</t>
    <rPh sb="0" eb="1">
      <t>ダイ</t>
    </rPh>
    <rPh sb="2" eb="3">
      <t>パン</t>
    </rPh>
    <rPh sb="16" eb="18">
      <t>ハッコウ</t>
    </rPh>
    <phoneticPr fontId="2"/>
  </si>
  <si>
    <t>第２版　：　2019.11.6　発行</t>
    <rPh sb="0" eb="1">
      <t>ダイ</t>
    </rPh>
    <rPh sb="2" eb="3">
      <t>パン</t>
    </rPh>
    <rPh sb="16" eb="18">
      <t>ハッコウ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</si>
</sst>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4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5"/>
      <color theme="1"/>
      <name val="游ゴシック"/>
      <family val="2"/>
      <charset val="128"/>
      <scheme val="minor"/>
    </font>
    <font>
      <b/>
      <sz val="15"/>
      <color theme="1"/>
      <name val="HGP創英角ｺﾞｼｯｸUB"/>
      <family val="3"/>
      <charset val="128"/>
    </font>
    <font>
      <sz val="13"/>
      <color theme="1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b/>
      <sz val="13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8"/>
      <color theme="1"/>
      <name val="HGP創英角ｺﾞｼｯｸUB"/>
      <family val="3"/>
      <charset val="128"/>
    </font>
    <font>
      <b/>
      <sz val="24"/>
      <color theme="1"/>
      <name val="HGP創英角ﾎﾟｯﾌﾟ体"/>
      <family val="3"/>
      <charset val="128"/>
    </font>
    <font>
      <b/>
      <sz val="12"/>
      <color theme="1"/>
      <name val="ＭＳ Ｐゴシック"/>
      <family val="3"/>
      <charset val="128"/>
    </font>
    <font>
      <sz val="10.5"/>
      <color theme="1"/>
      <name val="HGP創英角ｺﾞｼｯｸUB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25"/>
      <color theme="1"/>
      <name val="HGP創英角ｺﾞｼｯｸUB"/>
      <family val="3"/>
      <charset val="128"/>
    </font>
    <font>
      <b/>
      <sz val="15"/>
      <color theme="1"/>
      <name val="HG丸ｺﾞｼｯｸM-PRO"/>
      <family val="3"/>
      <charset val="128"/>
    </font>
    <font>
      <b/>
      <sz val="20"/>
      <color theme="0"/>
      <name val="HGP創英角ｺﾞｼｯｸUB"/>
      <family val="3"/>
      <charset val="128"/>
    </font>
    <font>
      <b/>
      <sz val="12"/>
      <color theme="1"/>
      <name val="HGP創英角ｺﾞｼｯｸUB"/>
      <family val="3"/>
      <charset val="128"/>
    </font>
    <font>
      <b/>
      <sz val="13"/>
      <color theme="1"/>
      <name val="游ゴシック"/>
      <family val="3"/>
      <charset val="128"/>
      <scheme val="minor"/>
    </font>
    <font>
      <b/>
      <sz val="12"/>
      <color theme="1"/>
      <name val="AR P丸ゴシック体M"/>
      <family val="3"/>
      <charset val="128"/>
    </font>
    <font>
      <b/>
      <sz val="7"/>
      <color theme="1"/>
      <name val="AR P丸ゴシック体M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3"/>
      <color theme="0"/>
      <name val="HGP創英角ｺﾞｼｯｸUB"/>
      <family val="3"/>
      <charset val="128"/>
    </font>
    <font>
      <b/>
      <sz val="2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b/>
      <sz val="8"/>
      <color theme="1"/>
      <name val="HGP創英角ｺﾞｼｯｸUB"/>
      <family val="3"/>
      <charset val="128"/>
    </font>
    <font>
      <sz val="20"/>
      <color theme="1"/>
      <name val="HGP創英角ｺﾞｼｯｸUB"/>
      <family val="3"/>
      <charset val="128"/>
    </font>
    <font>
      <sz val="20"/>
      <color theme="0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b/>
      <sz val="9"/>
      <color theme="1"/>
      <name val="HGP創英角ｺﾞｼｯｸUB"/>
      <family val="3"/>
      <charset val="128"/>
    </font>
    <font>
      <sz val="11"/>
      <color theme="0"/>
      <name val="游ゴシック"/>
      <family val="2"/>
      <charset val="128"/>
      <scheme val="minor"/>
    </font>
    <font>
      <sz val="12"/>
      <color theme="1"/>
      <name val="HGP創英角ｺﾞｼｯｸUB"/>
      <family val="3"/>
      <charset val="128"/>
    </font>
    <font>
      <sz val="12"/>
      <color theme="1"/>
      <name val="Segoe UI Emoji"/>
      <family val="2"/>
    </font>
    <font>
      <sz val="18"/>
      <color rgb="FFFF0000"/>
      <name val="HGP創英角ｺﾞｼｯｸUB"/>
      <family val="3"/>
      <charset val="128"/>
    </font>
    <font>
      <sz val="15"/>
      <color theme="1"/>
      <name val="HGP創英角ｺﾞｼｯｸUB"/>
      <family val="3"/>
      <charset val="128"/>
    </font>
    <font>
      <b/>
      <sz val="17"/>
      <color theme="1"/>
      <name val="HGS創英角ｺﾞｼｯｸUB"/>
      <family val="3"/>
      <charset val="128"/>
    </font>
    <font>
      <b/>
      <sz val="12"/>
      <color theme="0"/>
      <name val="HGP創英角ｺﾞｼｯｸUB"/>
      <family val="3"/>
      <charset val="128"/>
    </font>
    <font>
      <b/>
      <sz val="15"/>
      <name val="HGP創英角ｺﾞｼｯｸUB"/>
      <family val="3"/>
      <charset val="128"/>
    </font>
    <font>
      <b/>
      <sz val="14"/>
      <color theme="1"/>
      <name val="Segoe UI Symbol"/>
      <family val="3"/>
    </font>
    <font>
      <b/>
      <sz val="12"/>
      <color theme="1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b/>
      <sz val="15"/>
      <color rgb="FFFF0000"/>
      <name val="HG丸ｺﾞｼｯｸM-PRO"/>
      <family val="3"/>
      <charset val="128"/>
    </font>
    <font>
      <b/>
      <sz val="24"/>
      <color theme="0"/>
      <name val="HGP創英角ﾎﾟｯﾌﾟ体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5"/>
      <color theme="10"/>
      <name val="游ゴシック"/>
      <family val="2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9900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theme="0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theme="0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</cellStyleXfs>
  <cellXfs count="515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3" borderId="5" xfId="1" applyFont="1" applyFill="1" applyBorder="1">
      <alignment vertical="center"/>
    </xf>
    <xf numFmtId="38" fontId="4" fillId="3" borderId="7" xfId="1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20" fillId="8" borderId="0" xfId="0" applyNumberFormat="1" applyFont="1" applyFill="1" applyAlignment="1">
      <alignment horizontal="center" vertical="center"/>
    </xf>
    <xf numFmtId="38" fontId="4" fillId="0" borderId="0" xfId="1" applyFont="1">
      <alignment vertical="center"/>
    </xf>
    <xf numFmtId="38" fontId="4" fillId="3" borderId="18" xfId="1" applyFont="1" applyFill="1" applyBorder="1">
      <alignment vertical="center"/>
    </xf>
    <xf numFmtId="38" fontId="4" fillId="3" borderId="19" xfId="1" applyFont="1" applyFill="1" applyBorder="1">
      <alignment vertical="center"/>
    </xf>
    <xf numFmtId="38" fontId="4" fillId="0" borderId="18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38" fontId="4" fillId="3" borderId="34" xfId="1" applyFont="1" applyFill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4" xfId="1" applyFont="1" applyBorder="1">
      <alignment vertical="center"/>
    </xf>
    <xf numFmtId="0" fontId="24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38" fontId="0" fillId="0" borderId="0" xfId="0" applyNumberFormat="1">
      <alignment vertical="center"/>
    </xf>
    <xf numFmtId="38" fontId="4" fillId="0" borderId="42" xfId="1" applyFont="1" applyBorder="1">
      <alignment vertical="center"/>
    </xf>
    <xf numFmtId="0" fontId="19" fillId="9" borderId="11" xfId="0" applyFont="1" applyFill="1" applyBorder="1" applyAlignment="1">
      <alignment horizontal="center" vertical="center"/>
    </xf>
    <xf numFmtId="38" fontId="4" fillId="0" borderId="5" xfId="1" applyFont="1" applyBorder="1">
      <alignment vertical="center"/>
    </xf>
    <xf numFmtId="0" fontId="4" fillId="0" borderId="42" xfId="0" applyFont="1" applyBorder="1">
      <alignment vertical="center"/>
    </xf>
    <xf numFmtId="0" fontId="0" fillId="0" borderId="42" xfId="0" applyBorder="1">
      <alignment vertical="center"/>
    </xf>
    <xf numFmtId="38" fontId="4" fillId="0" borderId="48" xfId="1" applyFont="1" applyBorder="1">
      <alignment vertical="center"/>
    </xf>
    <xf numFmtId="0" fontId="7" fillId="0" borderId="48" xfId="0" applyFont="1" applyBorder="1">
      <alignment vertical="center"/>
    </xf>
    <xf numFmtId="0" fontId="7" fillId="0" borderId="0" xfId="0" applyFont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54" xfId="0" applyFont="1" applyBorder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53" xfId="1" applyFont="1" applyBorder="1">
      <alignment vertical="center"/>
    </xf>
    <xf numFmtId="38" fontId="4" fillId="3" borderId="5" xfId="0" applyNumberFormat="1" applyFont="1" applyFill="1" applyBorder="1">
      <alignment vertical="center"/>
    </xf>
    <xf numFmtId="38" fontId="4" fillId="3" borderId="33" xfId="0" applyNumberFormat="1" applyFont="1" applyFill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38" fontId="4" fillId="3" borderId="18" xfId="0" applyNumberFormat="1" applyFont="1" applyFill="1" applyBorder="1">
      <alignment vertical="center"/>
    </xf>
    <xf numFmtId="38" fontId="4" fillId="3" borderId="15" xfId="0" applyNumberFormat="1" applyFont="1" applyFill="1" applyBorder="1">
      <alignment vertical="center"/>
    </xf>
    <xf numFmtId="0" fontId="34" fillId="0" borderId="0" xfId="0" applyFont="1">
      <alignment vertical="center"/>
    </xf>
    <xf numFmtId="0" fontId="31" fillId="0" borderId="18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13" fillId="0" borderId="41" xfId="0" applyFont="1" applyBorder="1">
      <alignment vertical="center"/>
    </xf>
    <xf numFmtId="0" fontId="13" fillId="0" borderId="42" xfId="0" applyFont="1" applyBorder="1">
      <alignment vertical="center"/>
    </xf>
    <xf numFmtId="0" fontId="13" fillId="0" borderId="54" xfId="0" applyFont="1" applyBorder="1">
      <alignment vertical="center"/>
    </xf>
    <xf numFmtId="0" fontId="19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3" fillId="22" borderId="0" xfId="0" applyFont="1" applyFill="1">
      <alignment vertical="center"/>
    </xf>
    <xf numFmtId="0" fontId="0" fillId="0" borderId="0" xfId="0">
      <alignment vertical="center"/>
    </xf>
    <xf numFmtId="0" fontId="0" fillId="0" borderId="42" xfId="0" applyBorder="1">
      <alignment vertical="center"/>
    </xf>
    <xf numFmtId="0" fontId="33" fillId="0" borderId="0" xfId="0" applyFont="1">
      <alignment vertical="center"/>
    </xf>
    <xf numFmtId="38" fontId="33" fillId="0" borderId="0" xfId="0" applyNumberFormat="1" applyFont="1">
      <alignment vertical="center"/>
    </xf>
    <xf numFmtId="0" fontId="33" fillId="0" borderId="0" xfId="0" applyFont="1" applyFill="1">
      <alignment vertical="center"/>
    </xf>
    <xf numFmtId="0" fontId="6" fillId="0" borderId="2" xfId="0" applyFont="1" applyBorder="1" applyAlignment="1">
      <alignment horizontal="center" vertical="center"/>
    </xf>
    <xf numFmtId="38" fontId="33" fillId="0" borderId="0" xfId="0" applyNumberFormat="1" applyFont="1" applyFill="1">
      <alignment vertical="center"/>
    </xf>
    <xf numFmtId="0" fontId="41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0" fontId="6" fillId="0" borderId="81" xfId="0" applyFont="1" applyBorder="1" applyAlignment="1">
      <alignment horizontal="center" vertical="center"/>
    </xf>
    <xf numFmtId="0" fontId="6" fillId="2" borderId="78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38" fontId="4" fillId="0" borderId="18" xfId="1" applyFont="1" applyBorder="1" applyProtection="1">
      <alignment vertical="center"/>
      <protection locked="0"/>
    </xf>
    <xf numFmtId="38" fontId="4" fillId="0" borderId="34" xfId="1" applyFont="1" applyBorder="1" applyProtection="1">
      <alignment vertical="center"/>
      <protection locked="0"/>
    </xf>
    <xf numFmtId="38" fontId="4" fillId="0" borderId="18" xfId="1" applyFont="1" applyBorder="1" applyAlignment="1" applyProtection="1">
      <alignment vertical="center"/>
      <protection locked="0"/>
    </xf>
    <xf numFmtId="38" fontId="4" fillId="0" borderId="15" xfId="1" applyFont="1" applyBorder="1" applyAlignment="1" applyProtection="1">
      <alignment vertical="center"/>
      <protection locked="0"/>
    </xf>
    <xf numFmtId="38" fontId="4" fillId="0" borderId="18" xfId="1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38" fontId="4" fillId="0" borderId="55" xfId="1" applyFont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0" fillId="0" borderId="0" xfId="0" applyNumberFormat="1">
      <alignment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0" xfId="1" applyFont="1">
      <alignment vertical="center"/>
    </xf>
    <xf numFmtId="0" fontId="0" fillId="0" borderId="0" xfId="0">
      <alignment vertical="center"/>
    </xf>
    <xf numFmtId="38" fontId="4" fillId="0" borderId="53" xfId="1" applyFont="1" applyBorder="1">
      <alignment vertical="center"/>
    </xf>
    <xf numFmtId="0" fontId="0" fillId="0" borderId="0" xfId="0">
      <alignment vertical="center"/>
    </xf>
    <xf numFmtId="38" fontId="4" fillId="0" borderId="34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38" fontId="4" fillId="0" borderId="0" xfId="1" applyFont="1" applyFill="1" applyBorder="1">
      <alignment vertical="center"/>
    </xf>
    <xf numFmtId="0" fontId="0" fillId="0" borderId="0" xfId="0" applyBorder="1">
      <alignment vertical="center"/>
    </xf>
    <xf numFmtId="0" fontId="0" fillId="0" borderId="48" xfId="0" applyBorder="1">
      <alignment vertical="center"/>
    </xf>
    <xf numFmtId="38" fontId="4" fillId="0" borderId="53" xfId="1" applyFont="1" applyFill="1" applyBorder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0" fillId="0" borderId="54" xfId="0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0" applyNumberFormat="1" applyFont="1" applyFill="1" applyBorder="1">
      <alignment vertical="center"/>
    </xf>
    <xf numFmtId="38" fontId="4" fillId="0" borderId="53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34" fillId="0" borderId="0" xfId="0" applyFont="1" applyFill="1" applyBorder="1">
      <alignment vertical="center"/>
    </xf>
    <xf numFmtId="176" fontId="20" fillId="0" borderId="0" xfId="0" applyNumberFormat="1" applyFont="1" applyFill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4" fillId="0" borderId="70" xfId="0" applyFont="1" applyBorder="1" applyProtection="1">
      <alignment vertical="center"/>
      <protection locked="0"/>
    </xf>
    <xf numFmtId="176" fontId="0" fillId="0" borderId="6" xfId="0" applyNumberFormat="1" applyBorder="1">
      <alignment vertical="center"/>
    </xf>
    <xf numFmtId="0" fontId="24" fillId="0" borderId="2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4" fillId="0" borderId="71" xfId="0" applyFont="1" applyBorder="1" applyProtection="1">
      <alignment vertical="center"/>
      <protection locked="0"/>
    </xf>
    <xf numFmtId="0" fontId="24" fillId="0" borderId="2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7" fillId="10" borderId="20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38" fontId="4" fillId="0" borderId="17" xfId="1" applyFont="1" applyBorder="1">
      <alignment vertical="center"/>
    </xf>
    <xf numFmtId="38" fontId="4" fillId="0" borderId="14" xfId="1" applyFont="1" applyBorder="1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23" fillId="0" borderId="20" xfId="0" applyFont="1" applyBorder="1" applyAlignment="1">
      <alignment horizontal="center" vertical="center"/>
    </xf>
    <xf numFmtId="38" fontId="4" fillId="0" borderId="19" xfId="1" applyFont="1" applyBorder="1">
      <alignment vertical="center"/>
    </xf>
    <xf numFmtId="38" fontId="4" fillId="0" borderId="24" xfId="1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4" fillId="0" borderId="69" xfId="0" applyFont="1" applyBorder="1" applyProtection="1">
      <alignment vertical="center"/>
      <protection locked="0"/>
    </xf>
    <xf numFmtId="0" fontId="19" fillId="20" borderId="20" xfId="0" applyFont="1" applyFill="1" applyBorder="1" applyAlignment="1">
      <alignment horizontal="center" vertical="center"/>
    </xf>
    <xf numFmtId="0" fontId="19" fillId="20" borderId="3" xfId="0" applyFont="1" applyFill="1" applyBorder="1" applyAlignment="1">
      <alignment horizontal="center" vertical="center"/>
    </xf>
    <xf numFmtId="0" fontId="19" fillId="20" borderId="5" xfId="0" applyFont="1" applyFill="1" applyBorder="1" applyAlignment="1">
      <alignment horizontal="center" vertical="center"/>
    </xf>
    <xf numFmtId="0" fontId="19" fillId="19" borderId="20" xfId="0" applyFont="1" applyFill="1" applyBorder="1" applyAlignment="1">
      <alignment horizontal="center" vertical="center"/>
    </xf>
    <xf numFmtId="0" fontId="19" fillId="19" borderId="3" xfId="0" applyFont="1" applyFill="1" applyBorder="1" applyAlignment="1">
      <alignment horizontal="center" vertical="center"/>
    </xf>
    <xf numFmtId="0" fontId="19" fillId="19" borderId="5" xfId="0" applyFont="1" applyFill="1" applyBorder="1" applyAlignment="1">
      <alignment horizontal="center" vertical="center"/>
    </xf>
    <xf numFmtId="176" fontId="0" fillId="0" borderId="57" xfId="0" applyNumberFormat="1" applyBorder="1">
      <alignment vertical="center"/>
    </xf>
    <xf numFmtId="176" fontId="0" fillId="0" borderId="52" xfId="0" applyNumberFormat="1" applyBorder="1">
      <alignment vertical="center"/>
    </xf>
    <xf numFmtId="0" fontId="29" fillId="11" borderId="61" xfId="0" applyFont="1" applyFill="1" applyBorder="1" applyAlignment="1">
      <alignment horizontal="center" vertical="center"/>
    </xf>
    <xf numFmtId="0" fontId="29" fillId="11" borderId="62" xfId="0" applyFont="1" applyFill="1" applyBorder="1" applyAlignment="1">
      <alignment horizontal="center" vertical="center"/>
    </xf>
    <xf numFmtId="0" fontId="30" fillId="12" borderId="63" xfId="0" applyFont="1" applyFill="1" applyBorder="1" applyAlignment="1">
      <alignment horizontal="center" vertical="center"/>
    </xf>
    <xf numFmtId="0" fontId="30" fillId="12" borderId="64" xfId="0" applyFont="1" applyFill="1" applyBorder="1" applyAlignment="1">
      <alignment horizontal="center" vertical="center"/>
    </xf>
    <xf numFmtId="38" fontId="4" fillId="0" borderId="11" xfId="1" applyFont="1" applyBorder="1">
      <alignment vertical="center"/>
    </xf>
    <xf numFmtId="0" fontId="0" fillId="0" borderId="11" xfId="0" applyBorder="1">
      <alignment vertical="center"/>
    </xf>
    <xf numFmtId="38" fontId="4" fillId="0" borderId="12" xfId="1" applyFont="1" applyBorder="1">
      <alignment vertical="center"/>
    </xf>
    <xf numFmtId="38" fontId="4" fillId="0" borderId="15" xfId="1" applyFont="1" applyBorder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18" borderId="0" xfId="0" applyFont="1" applyFill="1" applyAlignment="1">
      <alignment horizontal="center" vertical="center"/>
    </xf>
    <xf numFmtId="0" fontId="29" fillId="8" borderId="38" xfId="0" applyFont="1" applyFill="1" applyBorder="1" applyAlignment="1">
      <alignment horizontal="center" vertical="center"/>
    </xf>
    <xf numFmtId="0" fontId="29" fillId="8" borderId="60" xfId="0" applyFont="1" applyFill="1" applyBorder="1" applyAlignment="1">
      <alignment horizontal="center" vertical="center"/>
    </xf>
    <xf numFmtId="0" fontId="7" fillId="17" borderId="0" xfId="0" applyFont="1" applyFill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38" fontId="4" fillId="0" borderId="46" xfId="1" applyFont="1" applyBorder="1">
      <alignment vertical="center"/>
    </xf>
    <xf numFmtId="38" fontId="4" fillId="0" borderId="49" xfId="1" applyFont="1" applyBorder="1">
      <alignment vertical="center"/>
    </xf>
    <xf numFmtId="0" fontId="25" fillId="12" borderId="41" xfId="0" applyFont="1" applyFill="1" applyBorder="1" applyAlignment="1">
      <alignment horizontal="center" vertical="center"/>
    </xf>
    <xf numFmtId="0" fontId="25" fillId="12" borderId="42" xfId="0" applyFont="1" applyFill="1" applyBorder="1" applyAlignment="1">
      <alignment horizontal="center" vertical="center"/>
    </xf>
    <xf numFmtId="0" fontId="25" fillId="12" borderId="43" xfId="0" applyFont="1" applyFill="1" applyBorder="1" applyAlignment="1">
      <alignment horizontal="center" vertical="center"/>
    </xf>
    <xf numFmtId="38" fontId="4" fillId="0" borderId="18" xfId="1" applyFont="1" applyBorder="1">
      <alignment vertical="center"/>
    </xf>
    <xf numFmtId="0" fontId="30" fillId="12" borderId="47" xfId="0" applyFont="1" applyFill="1" applyBorder="1" applyAlignment="1">
      <alignment horizontal="center" vertical="center"/>
    </xf>
    <xf numFmtId="0" fontId="30" fillId="12" borderId="23" xfId="0" applyFont="1" applyFill="1" applyBorder="1" applyAlignment="1">
      <alignment horizontal="center" vertical="center"/>
    </xf>
    <xf numFmtId="0" fontId="18" fillId="16" borderId="0" xfId="0" applyFont="1" applyFill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9" xfId="0" applyFont="1" applyBorder="1">
      <alignment vertical="center"/>
    </xf>
    <xf numFmtId="176" fontId="0" fillId="0" borderId="57" xfId="0" applyNumberFormat="1" applyBorder="1" applyProtection="1">
      <alignment vertical="center"/>
      <protection locked="0"/>
    </xf>
    <xf numFmtId="176" fontId="0" fillId="0" borderId="52" xfId="0" applyNumberFormat="1" applyBorder="1" applyProtection="1">
      <alignment vertical="center"/>
      <protection locked="0"/>
    </xf>
    <xf numFmtId="0" fontId="0" fillId="0" borderId="46" xfId="0" applyBorder="1">
      <alignment vertical="center"/>
    </xf>
    <xf numFmtId="0" fontId="0" fillId="0" borderId="49" xfId="0" applyBorder="1">
      <alignment vertical="center"/>
    </xf>
    <xf numFmtId="0" fontId="39" fillId="21" borderId="20" xfId="0" applyFont="1" applyFill="1" applyBorder="1" applyAlignment="1">
      <alignment horizontal="center" vertical="center"/>
    </xf>
    <xf numFmtId="0" fontId="39" fillId="21" borderId="3" xfId="0" applyFont="1" applyFill="1" applyBorder="1" applyAlignment="1">
      <alignment horizontal="center" vertical="center"/>
    </xf>
    <xf numFmtId="0" fontId="39" fillId="21" borderId="5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34" xfId="1" applyFont="1" applyBorder="1" applyAlignment="1">
      <alignment vertical="center"/>
    </xf>
    <xf numFmtId="0" fontId="29" fillId="11" borderId="47" xfId="0" applyFont="1" applyFill="1" applyBorder="1" applyAlignment="1">
      <alignment horizontal="center" vertical="center"/>
    </xf>
    <xf numFmtId="0" fontId="29" fillId="11" borderId="23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176" fontId="0" fillId="0" borderId="82" xfId="0" applyNumberFormat="1" applyBorder="1">
      <alignment vertical="center"/>
    </xf>
    <xf numFmtId="0" fontId="24" fillId="0" borderId="77" xfId="0" applyFont="1" applyBorder="1" applyAlignment="1">
      <alignment horizontal="center" vertical="center"/>
    </xf>
    <xf numFmtId="0" fontId="7" fillId="11" borderId="48" xfId="0" applyFont="1" applyFill="1" applyBorder="1" applyAlignment="1">
      <alignment horizontal="center" vertical="center"/>
    </xf>
    <xf numFmtId="0" fontId="18" fillId="1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0" fillId="0" borderId="0" xfId="0" applyNumberForma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" fillId="0" borderId="74" xfId="0" applyFont="1" applyBorder="1" applyProtection="1">
      <alignment vertical="center"/>
      <protection locked="0"/>
    </xf>
    <xf numFmtId="0" fontId="4" fillId="0" borderId="73" xfId="0" applyFont="1" applyBorder="1" applyProtection="1">
      <alignment vertical="center"/>
      <protection locked="0"/>
    </xf>
    <xf numFmtId="0" fontId="4" fillId="0" borderId="75" xfId="0" applyFont="1" applyBorder="1" applyProtection="1">
      <alignment vertical="center"/>
      <protection locked="0"/>
    </xf>
    <xf numFmtId="176" fontId="0" fillId="0" borderId="29" xfId="0" applyNumberFormat="1" applyBorder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/>
    </xf>
    <xf numFmtId="0" fontId="25" fillId="12" borderId="2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4" fillId="0" borderId="72" xfId="0" applyFont="1" applyBorder="1" applyProtection="1">
      <alignment vertical="center"/>
      <protection locked="0"/>
    </xf>
    <xf numFmtId="176" fontId="0" fillId="0" borderId="40" xfId="0" applyNumberFormat="1" applyBorder="1">
      <alignment vertical="center"/>
    </xf>
    <xf numFmtId="0" fontId="4" fillId="0" borderId="76" xfId="0" applyFont="1" applyBorder="1" applyProtection="1">
      <alignment vertical="center"/>
      <protection locked="0"/>
    </xf>
    <xf numFmtId="0" fontId="7" fillId="10" borderId="27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38" fontId="4" fillId="0" borderId="37" xfId="1" applyFont="1" applyBorder="1">
      <alignment vertical="center"/>
    </xf>
    <xf numFmtId="38" fontId="4" fillId="0" borderId="23" xfId="1" applyFont="1" applyBorder="1">
      <alignment vertical="center"/>
    </xf>
    <xf numFmtId="38" fontId="4" fillId="0" borderId="58" xfId="1" applyFont="1" applyBorder="1">
      <alignment vertical="center"/>
    </xf>
    <xf numFmtId="0" fontId="39" fillId="22" borderId="20" xfId="0" applyFont="1" applyFill="1" applyBorder="1" applyAlignment="1">
      <alignment horizontal="center" vertical="center"/>
    </xf>
    <xf numFmtId="0" fontId="39" fillId="22" borderId="3" xfId="0" applyFont="1" applyFill="1" applyBorder="1" applyAlignment="1">
      <alignment horizontal="center" vertical="center"/>
    </xf>
    <xf numFmtId="0" fontId="39" fillId="22" borderId="5" xfId="0" applyFont="1" applyFill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176" fontId="0" fillId="0" borderId="65" xfId="0" applyNumberFormat="1" applyBorder="1">
      <alignment vertical="center"/>
    </xf>
    <xf numFmtId="0" fontId="0" fillId="0" borderId="17" xfId="0" applyBorder="1">
      <alignment vertical="center"/>
    </xf>
    <xf numFmtId="0" fontId="18" fillId="15" borderId="0" xfId="0" applyFont="1" applyFill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7" fillId="13" borderId="0" xfId="0" applyFont="1" applyFill="1" applyAlignment="1">
      <alignment horizontal="center" vertical="center"/>
    </xf>
    <xf numFmtId="0" fontId="27" fillId="13" borderId="53" xfId="0" applyFont="1" applyFill="1" applyBorder="1" applyAlignment="1">
      <alignment horizontal="center" vertical="center"/>
    </xf>
    <xf numFmtId="38" fontId="4" fillId="0" borderId="42" xfId="1" applyFont="1" applyBorder="1">
      <alignment vertical="center"/>
    </xf>
    <xf numFmtId="38" fontId="4" fillId="0" borderId="0" xfId="1" applyFont="1">
      <alignment vertical="center"/>
    </xf>
    <xf numFmtId="0" fontId="0" fillId="0" borderId="42" xfId="0" applyBorder="1">
      <alignment vertical="center"/>
    </xf>
    <xf numFmtId="0" fontId="0" fillId="0" borderId="0" xfId="0">
      <alignment vertical="center"/>
    </xf>
    <xf numFmtId="38" fontId="4" fillId="0" borderId="34" xfId="1" applyFont="1" applyBorder="1">
      <alignment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176" fontId="0" fillId="0" borderId="36" xfId="0" applyNumberFormat="1" applyBorder="1">
      <alignment vertical="center"/>
    </xf>
    <xf numFmtId="0" fontId="23" fillId="0" borderId="28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38" fontId="4" fillId="0" borderId="4" xfId="1" applyFont="1" applyBorder="1">
      <alignment vertical="center"/>
    </xf>
    <xf numFmtId="0" fontId="5" fillId="2" borderId="79" xfId="0" applyFont="1" applyFill="1" applyBorder="1" applyAlignment="1" applyProtection="1">
      <alignment horizontal="center" vertical="center"/>
      <protection locked="0"/>
    </xf>
    <xf numFmtId="0" fontId="5" fillId="2" borderId="80" xfId="0" applyFont="1" applyFill="1" applyBorder="1" applyAlignment="1" applyProtection="1">
      <alignment horizontal="center" vertical="center"/>
      <protection locked="0"/>
    </xf>
    <xf numFmtId="0" fontId="14" fillId="0" borderId="2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38" fontId="9" fillId="5" borderId="30" xfId="0" applyNumberFormat="1" applyFont="1" applyFill="1" applyBorder="1">
      <alignment vertical="center"/>
    </xf>
    <xf numFmtId="0" fontId="9" fillId="5" borderId="2" xfId="0" applyFont="1" applyFill="1" applyBorder="1">
      <alignment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 wrapText="1"/>
    </xf>
    <xf numFmtId="0" fontId="7" fillId="8" borderId="65" xfId="0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 wrapText="1"/>
    </xf>
    <xf numFmtId="0" fontId="7" fillId="8" borderId="52" xfId="0" applyFont="1" applyFill="1" applyBorder="1" applyAlignment="1">
      <alignment horizontal="center" vertical="center" wrapText="1"/>
    </xf>
    <xf numFmtId="0" fontId="7" fillId="11" borderId="56" xfId="0" applyFont="1" applyFill="1" applyBorder="1" applyAlignment="1">
      <alignment horizontal="center" vertical="center" wrapText="1"/>
    </xf>
    <xf numFmtId="0" fontId="7" fillId="11" borderId="57" xfId="0" applyFont="1" applyFill="1" applyBorder="1" applyAlignment="1">
      <alignment horizontal="center" vertical="center" wrapText="1"/>
    </xf>
    <xf numFmtId="0" fontId="7" fillId="11" borderId="50" xfId="0" applyFont="1" applyFill="1" applyBorder="1" applyAlignment="1">
      <alignment horizontal="center" vertical="center" wrapText="1"/>
    </xf>
    <xf numFmtId="0" fontId="7" fillId="11" borderId="52" xfId="0" applyFont="1" applyFill="1" applyBorder="1" applyAlignment="1">
      <alignment horizontal="center" vertical="center" wrapText="1"/>
    </xf>
    <xf numFmtId="0" fontId="25" fillId="12" borderId="56" xfId="0" applyFont="1" applyFill="1" applyBorder="1" applyAlignment="1">
      <alignment horizontal="center" vertical="center" wrapText="1"/>
    </xf>
    <xf numFmtId="0" fontId="25" fillId="12" borderId="57" xfId="0" applyFont="1" applyFill="1" applyBorder="1" applyAlignment="1">
      <alignment horizontal="center" vertical="center" wrapText="1"/>
    </xf>
    <xf numFmtId="0" fontId="25" fillId="12" borderId="66" xfId="0" applyFont="1" applyFill="1" applyBorder="1" applyAlignment="1">
      <alignment horizontal="center" vertical="center" wrapText="1"/>
    </xf>
    <xf numFmtId="0" fontId="25" fillId="12" borderId="36" xfId="0" applyFont="1" applyFill="1" applyBorder="1" applyAlignment="1">
      <alignment horizontal="center" vertical="center" wrapText="1"/>
    </xf>
    <xf numFmtId="0" fontId="9" fillId="5" borderId="31" xfId="0" applyFont="1" applyFill="1" applyBorder="1">
      <alignment vertical="center"/>
    </xf>
    <xf numFmtId="0" fontId="12" fillId="6" borderId="0" xfId="0" applyFont="1" applyFill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8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8" fontId="4" fillId="0" borderId="59" xfId="1" applyFont="1" applyBorder="1" applyAlignment="1">
      <alignment horizontal="center" vertical="center"/>
    </xf>
    <xf numFmtId="38" fontId="4" fillId="0" borderId="58" xfId="1" applyFont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vertical="top" wrapText="1"/>
    </xf>
    <xf numFmtId="0" fontId="25" fillId="12" borderId="0" xfId="0" applyFont="1" applyFill="1" applyAlignment="1">
      <alignment horizontal="center" vertical="center"/>
    </xf>
    <xf numFmtId="0" fontId="39" fillId="22" borderId="21" xfId="0" applyFont="1" applyFill="1" applyBorder="1" applyAlignment="1">
      <alignment horizontal="center" vertical="center"/>
    </xf>
    <xf numFmtId="0" fontId="39" fillId="22" borderId="16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3" xfId="0" applyBorder="1">
      <alignment vertical="center"/>
    </xf>
    <xf numFmtId="0" fontId="23" fillId="0" borderId="2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4" fillId="0" borderId="42" xfId="0" applyFont="1" applyBorder="1">
      <alignment vertical="center"/>
    </xf>
    <xf numFmtId="176" fontId="0" fillId="0" borderId="42" xfId="0" applyNumberFormat="1" applyBorder="1">
      <alignment vertical="center"/>
    </xf>
    <xf numFmtId="0" fontId="23" fillId="0" borderId="54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38" fontId="4" fillId="0" borderId="0" xfId="0" applyNumberFormat="1" applyFo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4" fillId="0" borderId="17" xfId="0" applyNumberFormat="1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9" fillId="21" borderId="21" xfId="0" applyFont="1" applyFill="1" applyBorder="1" applyAlignment="1">
      <alignment horizontal="center" vertical="center"/>
    </xf>
    <xf numFmtId="0" fontId="39" fillId="21" borderId="16" xfId="0" applyFont="1" applyFill="1" applyBorder="1" applyAlignment="1">
      <alignment horizontal="center" vertical="center"/>
    </xf>
    <xf numFmtId="0" fontId="39" fillId="21" borderId="77" xfId="0" applyFont="1" applyFill="1" applyBorder="1" applyAlignment="1">
      <alignment horizontal="center" vertical="center"/>
    </xf>
    <xf numFmtId="38" fontId="4" fillId="0" borderId="53" xfId="1" applyFont="1" applyBorder="1">
      <alignment vertical="center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7" fillId="17" borderId="48" xfId="0" applyFont="1" applyFill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7" fillId="19" borderId="67" xfId="0" applyFont="1" applyFill="1" applyBorder="1" applyAlignment="1">
      <alignment horizontal="center" vertical="center"/>
    </xf>
    <xf numFmtId="0" fontId="37" fillId="19" borderId="68" xfId="0" applyFont="1" applyFill="1" applyBorder="1" applyAlignment="1">
      <alignment horizontal="center" vertical="center"/>
    </xf>
    <xf numFmtId="10" fontId="38" fillId="19" borderId="67" xfId="2" applyNumberFormat="1" applyFont="1" applyFill="1" applyBorder="1" applyAlignment="1">
      <alignment horizontal="center" vertical="center"/>
    </xf>
    <xf numFmtId="10" fontId="38" fillId="19" borderId="68" xfId="2" applyNumberFormat="1" applyFont="1" applyFill="1" applyBorder="1" applyAlignment="1">
      <alignment horizontal="center" vertical="center"/>
    </xf>
    <xf numFmtId="0" fontId="26" fillId="23" borderId="0" xfId="0" applyFont="1" applyFill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38" fontId="4" fillId="0" borderId="47" xfId="1" applyFont="1" applyBorder="1">
      <alignment vertical="center"/>
    </xf>
    <xf numFmtId="0" fontId="0" fillId="0" borderId="47" xfId="0" applyBorder="1">
      <alignment vertical="center"/>
    </xf>
    <xf numFmtId="38" fontId="4" fillId="0" borderId="59" xfId="1" applyFont="1" applyBorder="1">
      <alignment vertical="center"/>
    </xf>
    <xf numFmtId="0" fontId="7" fillId="0" borderId="54" xfId="0" applyFont="1" applyBorder="1" applyAlignment="1">
      <alignment horizontal="center" vertical="center"/>
    </xf>
    <xf numFmtId="38" fontId="4" fillId="0" borderId="7" xfId="1" applyFont="1" applyBorder="1">
      <alignment vertical="center"/>
    </xf>
    <xf numFmtId="38" fontId="4" fillId="0" borderId="45" xfId="1" applyFont="1" applyBorder="1">
      <alignment vertical="center"/>
    </xf>
    <xf numFmtId="0" fontId="29" fillId="0" borderId="5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40" fillId="24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7" fillId="0" borderId="0" xfId="3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4" xfId="1" applyFont="1" applyBorder="1" applyAlignment="1">
      <alignment vertical="center"/>
    </xf>
    <xf numFmtId="38" fontId="4" fillId="0" borderId="59" xfId="1" applyFont="1" applyBorder="1" applyAlignment="1">
      <alignment vertical="center"/>
    </xf>
    <xf numFmtId="0" fontId="4" fillId="0" borderId="89" xfId="0" applyFont="1" applyBorder="1" applyAlignment="1" applyProtection="1">
      <alignment horizontal="center" vertical="center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0" borderId="88" xfId="0" applyFont="1" applyBorder="1" applyAlignment="1" applyProtection="1">
      <alignment horizontal="center" vertical="center"/>
      <protection locked="0"/>
    </xf>
    <xf numFmtId="0" fontId="4" fillId="0" borderId="90" xfId="0" applyFont="1" applyBorder="1" applyAlignment="1" applyProtection="1">
      <alignment horizontal="center" vertical="center"/>
      <protection locked="0"/>
    </xf>
    <xf numFmtId="0" fontId="4" fillId="0" borderId="85" xfId="0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 applyProtection="1">
      <alignment horizontal="center" vertical="center"/>
      <protection locked="0"/>
    </xf>
    <xf numFmtId="0" fontId="4" fillId="0" borderId="103" xfId="0" applyFont="1" applyBorder="1" applyAlignment="1" applyProtection="1">
      <alignment horizontal="center" vertical="center"/>
      <protection locked="0"/>
    </xf>
    <xf numFmtId="0" fontId="4" fillId="0" borderId="104" xfId="0" applyFont="1" applyBorder="1" applyAlignment="1" applyProtection="1">
      <alignment horizontal="center" vertical="center"/>
      <protection locked="0"/>
    </xf>
    <xf numFmtId="0" fontId="4" fillId="0" borderId="105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4" fillId="0" borderId="102" xfId="0" applyFont="1" applyBorder="1" applyAlignment="1" applyProtection="1">
      <alignment horizontal="center" vertical="center"/>
      <protection locked="0"/>
    </xf>
    <xf numFmtId="0" fontId="4" fillId="0" borderId="98" xfId="0" applyFont="1" applyBorder="1" applyAlignment="1" applyProtection="1">
      <alignment horizontal="center" vertical="center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4" fillId="0" borderId="10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10" xfId="0" applyFont="1" applyBorder="1" applyAlignment="1" applyProtection="1">
      <alignment horizontal="center" vertical="center"/>
      <protection locked="0"/>
    </xf>
    <xf numFmtId="0" fontId="4" fillId="0" borderId="91" xfId="0" applyFont="1" applyBorder="1" applyAlignment="1" applyProtection="1">
      <alignment horizontal="center" vertical="center"/>
      <protection locked="0"/>
    </xf>
    <xf numFmtId="0" fontId="4" fillId="0" borderId="92" xfId="0" applyFont="1" applyBorder="1" applyAlignment="1" applyProtection="1">
      <alignment horizontal="center" vertical="center"/>
      <protection locked="0"/>
    </xf>
    <xf numFmtId="0" fontId="4" fillId="0" borderId="93" xfId="0" applyFont="1" applyBorder="1" applyAlignment="1" applyProtection="1">
      <alignment horizontal="center" vertical="center"/>
      <protection locked="0"/>
    </xf>
    <xf numFmtId="0" fontId="4" fillId="0" borderId="111" xfId="0" applyFont="1" applyBorder="1" applyAlignment="1" applyProtection="1">
      <alignment horizontal="center" vertical="center"/>
      <protection locked="0"/>
    </xf>
    <xf numFmtId="0" fontId="4" fillId="0" borderId="112" xfId="0" applyFont="1" applyBorder="1" applyAlignment="1" applyProtection="1">
      <alignment horizontal="center" vertical="center"/>
      <protection locked="0"/>
    </xf>
    <xf numFmtId="0" fontId="4" fillId="0" borderId="11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00" xfId="0" applyFont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4" fillId="0" borderId="106" xfId="0" applyFont="1" applyBorder="1" applyAlignment="1" applyProtection="1">
      <alignment horizontal="center" vertical="center"/>
      <protection locked="0"/>
    </xf>
    <xf numFmtId="0" fontId="4" fillId="0" borderId="107" xfId="0" applyFont="1" applyBorder="1" applyAlignment="1" applyProtection="1">
      <alignment horizontal="center" vertical="center"/>
      <protection locked="0"/>
    </xf>
    <xf numFmtId="0" fontId="4" fillId="0" borderId="108" xfId="0" applyFont="1" applyBorder="1" applyAlignment="1" applyProtection="1">
      <alignment horizontal="center" vertical="center"/>
      <protection locked="0"/>
    </xf>
    <xf numFmtId="38" fontId="4" fillId="0" borderId="51" xfId="1" applyFont="1" applyFill="1" applyBorder="1">
      <alignment vertical="center"/>
    </xf>
    <xf numFmtId="38" fontId="4" fillId="0" borderId="49" xfId="1" applyFont="1" applyFill="1" applyBorder="1">
      <alignment vertical="center"/>
    </xf>
    <xf numFmtId="0" fontId="0" fillId="0" borderId="51" xfId="0" applyFill="1" applyBorder="1">
      <alignment vertical="center"/>
    </xf>
    <xf numFmtId="0" fontId="0" fillId="0" borderId="49" xfId="0" applyFill="1" applyBorder="1">
      <alignment vertical="center"/>
    </xf>
    <xf numFmtId="38" fontId="4" fillId="0" borderId="0" xfId="1" applyFont="1" applyFill="1" applyBorder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>
      <alignment horizontal="center" vertical="center"/>
    </xf>
    <xf numFmtId="0" fontId="45" fillId="22" borderId="1" xfId="0" applyFont="1" applyFill="1" applyBorder="1" applyAlignment="1">
      <alignment horizontal="center" vertical="center"/>
    </xf>
    <xf numFmtId="0" fontId="45" fillId="22" borderId="2" xfId="0" applyFont="1" applyFill="1" applyBorder="1" applyAlignment="1">
      <alignment horizontal="center" vertical="center"/>
    </xf>
    <xf numFmtId="0" fontId="45" fillId="22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38" fontId="4" fillId="0" borderId="94" xfId="1" applyFont="1" applyFill="1" applyBorder="1">
      <alignment vertical="center"/>
    </xf>
    <xf numFmtId="38" fontId="4" fillId="0" borderId="97" xfId="1" applyFont="1" applyFill="1" applyBorder="1">
      <alignment vertical="center"/>
    </xf>
    <xf numFmtId="0" fontId="19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4" fillId="0" borderId="51" xfId="0" applyFont="1" applyFill="1" applyBorder="1">
      <alignment vertical="center"/>
    </xf>
    <xf numFmtId="0" fontId="4" fillId="0" borderId="49" xfId="0" applyFont="1" applyFill="1" applyBorder="1">
      <alignment vertical="center"/>
    </xf>
    <xf numFmtId="0" fontId="7" fillId="0" borderId="46" xfId="0" applyFont="1" applyFill="1" applyBorder="1" applyAlignment="1">
      <alignment horizontal="center" vertical="center"/>
    </xf>
    <xf numFmtId="38" fontId="4" fillId="0" borderId="46" xfId="1" applyFont="1" applyFill="1" applyBorder="1">
      <alignment vertical="center"/>
    </xf>
    <xf numFmtId="0" fontId="0" fillId="0" borderId="46" xfId="0" applyFill="1" applyBorder="1">
      <alignment vertical="center"/>
    </xf>
    <xf numFmtId="38" fontId="4" fillId="0" borderId="42" xfId="1" applyFont="1" applyFill="1" applyBorder="1">
      <alignment vertical="center"/>
    </xf>
    <xf numFmtId="0" fontId="7" fillId="0" borderId="51" xfId="0" applyFont="1" applyBorder="1" applyAlignment="1">
      <alignment horizontal="center" vertical="center"/>
    </xf>
    <xf numFmtId="0" fontId="4" fillId="0" borderId="51" xfId="0" applyFont="1" applyBorder="1">
      <alignment vertical="center"/>
    </xf>
    <xf numFmtId="0" fontId="0" fillId="0" borderId="51" xfId="0" applyBorder="1">
      <alignment vertical="center"/>
    </xf>
    <xf numFmtId="38" fontId="4" fillId="0" borderId="51" xfId="1" applyFont="1" applyBorder="1">
      <alignment vertical="center"/>
    </xf>
    <xf numFmtId="0" fontId="4" fillId="0" borderId="101" xfId="0" applyFont="1" applyBorder="1" applyAlignment="1" applyProtection="1">
      <alignment horizontal="center" vertical="center"/>
      <protection locked="0"/>
    </xf>
    <xf numFmtId="0" fontId="4" fillId="0" borderId="83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38" fontId="4" fillId="0" borderId="43" xfId="1" applyFont="1" applyFill="1" applyBorder="1">
      <alignment vertical="center"/>
    </xf>
    <xf numFmtId="38" fontId="4" fillId="0" borderId="53" xfId="1" applyFont="1" applyFill="1" applyBorder="1">
      <alignment vertical="center"/>
    </xf>
    <xf numFmtId="0" fontId="7" fillId="0" borderId="39" xfId="0" applyFont="1" applyFill="1" applyBorder="1" applyAlignment="1">
      <alignment horizontal="center" vertical="center"/>
    </xf>
    <xf numFmtId="0" fontId="19" fillId="20" borderId="116" xfId="0" applyFont="1" applyFill="1" applyBorder="1" applyAlignment="1">
      <alignment horizontal="center" vertical="center"/>
    </xf>
    <xf numFmtId="0" fontId="24" fillId="0" borderId="11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9" fillId="0" borderId="116" xfId="0" applyFont="1" applyBorder="1" applyAlignment="1">
      <alignment horizontal="center" vertical="center"/>
    </xf>
    <xf numFmtId="38" fontId="9" fillId="0" borderId="0" xfId="0" applyNumberFormat="1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53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0" fillId="0" borderId="0" xfId="0" applyNumberForma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0" fontId="38" fillId="0" borderId="0" xfId="2" applyNumberFormat="1" applyFont="1" applyFill="1" applyBorder="1" applyAlignment="1">
      <alignment horizontal="center" vertical="center"/>
    </xf>
    <xf numFmtId="10" fontId="38" fillId="0" borderId="53" xfId="2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38" fontId="4" fillId="0" borderId="0" xfId="1" applyFont="1" applyBorder="1">
      <alignment vertical="center"/>
    </xf>
    <xf numFmtId="0" fontId="0" fillId="0" borderId="0" xfId="0" applyBorder="1">
      <alignment vertical="center"/>
    </xf>
    <xf numFmtId="0" fontId="23" fillId="0" borderId="56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4" fillId="0" borderId="114" xfId="0" applyFont="1" applyBorder="1" applyAlignment="1">
      <alignment horizontal="center" vertical="center"/>
    </xf>
    <xf numFmtId="38" fontId="4" fillId="0" borderId="94" xfId="1" applyFont="1" applyBorder="1">
      <alignment vertical="center"/>
    </xf>
    <xf numFmtId="38" fontId="4" fillId="0" borderId="97" xfId="1" applyFont="1" applyBorder="1">
      <alignment vertical="center"/>
    </xf>
    <xf numFmtId="38" fontId="4" fillId="0" borderId="115" xfId="1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38" fontId="4" fillId="0" borderId="43" xfId="1" applyFont="1" applyBorder="1">
      <alignment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" fillId="0" borderId="9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96" xfId="0" applyFont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CC9900"/>
      <color rgb="FF00CC66"/>
      <color rgb="FFDDDDDD"/>
      <color rgb="FFFF0066"/>
      <color rgb="FF9966FF"/>
      <color rgb="FF9999FF"/>
      <color rgb="FFCCFFCC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tycamania.com/ma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579B5-A2C1-4B52-BBBC-E5AA3BD9560C}">
  <dimension ref="A1:JA107"/>
  <sheetViews>
    <sheetView tabSelected="1" topLeftCell="A64" zoomScale="80" zoomScaleNormal="80" zoomScaleSheetLayoutView="68" workbookViewId="0">
      <selection activeCell="CV11" sqref="CV11:CX11"/>
    </sheetView>
  </sheetViews>
  <sheetFormatPr defaultRowHeight="18" x14ac:dyDescent="0.45"/>
  <cols>
    <col min="1" max="1" width="13.09765625" customWidth="1"/>
    <col min="2" max="2" width="7.796875" customWidth="1"/>
    <col min="3" max="3" width="9.796875" customWidth="1"/>
    <col min="4" max="4" width="13.09765625" customWidth="1"/>
    <col min="5" max="5" width="8.796875" customWidth="1"/>
    <col min="7" max="7" width="13.09765625" customWidth="1"/>
    <col min="10" max="12" width="9.69921875" customWidth="1"/>
    <col min="13" max="13" width="7" customWidth="1"/>
    <col min="14" max="14" width="3.69921875" customWidth="1"/>
    <col min="15" max="18" width="9.69921875" customWidth="1"/>
    <col min="19" max="19" width="7" customWidth="1"/>
    <col min="20" max="20" width="3.69921875" customWidth="1"/>
    <col min="21" max="24" width="9.69921875" customWidth="1"/>
    <col min="25" max="25" width="7" customWidth="1"/>
    <col min="26" max="26" width="3.69921875" customWidth="1"/>
    <col min="27" max="30" width="9.69921875" customWidth="1"/>
    <col min="31" max="31" width="7" customWidth="1"/>
    <col min="32" max="32" width="3.69921875" customWidth="1"/>
    <col min="33" max="36" width="9.69921875" customWidth="1"/>
    <col min="37" max="37" width="7" customWidth="1"/>
    <col min="38" max="38" width="3.69921875" customWidth="1"/>
    <col min="39" max="42" width="9.69921875" customWidth="1"/>
    <col min="43" max="43" width="7" customWidth="1"/>
    <col min="44" max="44" width="3.69921875" customWidth="1"/>
    <col min="45" max="48" width="9.69921875" customWidth="1"/>
    <col min="49" max="49" width="7" customWidth="1"/>
    <col min="50" max="50" width="3.69921875" customWidth="1"/>
    <col min="51" max="54" width="9.69921875" customWidth="1"/>
    <col min="55" max="55" width="7" customWidth="1"/>
    <col min="56" max="56" width="3.69921875" customWidth="1"/>
    <col min="57" max="60" width="9.69921875" customWidth="1"/>
    <col min="61" max="61" width="7" customWidth="1"/>
    <col min="62" max="62" width="3.69921875" customWidth="1"/>
    <col min="63" max="66" width="9.69921875" customWidth="1"/>
    <col min="67" max="67" width="7" customWidth="1"/>
    <col min="68" max="68" width="3.69921875" customWidth="1"/>
    <col min="69" max="72" width="9.69921875" customWidth="1"/>
    <col min="73" max="73" width="7" customWidth="1"/>
    <col min="74" max="74" width="3.69921875" customWidth="1"/>
    <col min="75" max="78" width="9.69921875" customWidth="1"/>
    <col min="79" max="79" width="7" customWidth="1"/>
    <col min="80" max="80" width="3.69921875" customWidth="1"/>
    <col min="81" max="84" width="9.69921875" customWidth="1"/>
    <col min="85" max="85" width="7" customWidth="1"/>
    <col min="86" max="86" width="3.69921875" customWidth="1"/>
    <col min="87" max="90" width="9.69921875" customWidth="1"/>
    <col min="91" max="91" width="7" customWidth="1"/>
    <col min="92" max="92" width="3.69921875" customWidth="1"/>
    <col min="93" max="96" width="9.69921875" customWidth="1"/>
    <col min="97" max="97" width="7" customWidth="1"/>
    <col min="98" max="98" width="3.69921875" customWidth="1"/>
    <col min="99" max="102" width="9.69921875" customWidth="1"/>
    <col min="103" max="103" width="7" customWidth="1"/>
    <col min="104" max="104" width="3.69921875" customWidth="1"/>
    <col min="105" max="108" width="9.69921875" customWidth="1"/>
    <col min="109" max="109" width="7" customWidth="1"/>
    <col min="110" max="110" width="3.69921875" customWidth="1"/>
    <col min="111" max="114" width="9.69921875" customWidth="1"/>
    <col min="115" max="115" width="7" customWidth="1"/>
    <col min="116" max="116" width="3.69921875" customWidth="1"/>
    <col min="117" max="120" width="9.69921875" customWidth="1"/>
    <col min="121" max="121" width="7" customWidth="1"/>
    <col min="122" max="122" width="3.69921875" customWidth="1"/>
    <col min="123" max="126" width="9.69921875" customWidth="1"/>
    <col min="127" max="127" width="7" customWidth="1"/>
    <col min="128" max="128" width="3.69921875" customWidth="1"/>
    <col min="129" max="132" width="9.69921875" customWidth="1"/>
    <col min="133" max="133" width="7" customWidth="1"/>
    <col min="134" max="134" width="3.69921875" customWidth="1"/>
    <col min="135" max="138" width="9.69921875" customWidth="1"/>
    <col min="139" max="139" width="7" customWidth="1"/>
    <col min="140" max="140" width="3.69921875" customWidth="1"/>
    <col min="141" max="144" width="9.69921875" customWidth="1"/>
    <col min="145" max="145" width="7" customWidth="1"/>
    <col min="146" max="146" width="3.69921875" customWidth="1"/>
    <col min="147" max="150" width="9.69921875" customWidth="1"/>
    <col min="151" max="151" width="7" customWidth="1"/>
    <col min="152" max="152" width="3.69921875" customWidth="1"/>
    <col min="153" max="156" width="9.69921875" customWidth="1"/>
    <col min="157" max="157" width="7" customWidth="1"/>
    <col min="158" max="158" width="3.69921875" customWidth="1"/>
    <col min="159" max="162" width="9.69921875" customWidth="1"/>
    <col min="163" max="163" width="7" customWidth="1"/>
    <col min="164" max="164" width="3.69921875" customWidth="1"/>
    <col min="165" max="168" width="9.69921875" customWidth="1"/>
    <col min="169" max="169" width="7" customWidth="1"/>
    <col min="170" max="170" width="3.69921875" customWidth="1"/>
    <col min="171" max="174" width="9.69921875" customWidth="1"/>
    <col min="175" max="175" width="7" customWidth="1"/>
    <col min="176" max="176" width="3.69921875" customWidth="1"/>
    <col min="177" max="180" width="9.69921875" customWidth="1"/>
    <col min="181" max="181" width="7" customWidth="1"/>
    <col min="182" max="182" width="3.69921875" customWidth="1"/>
    <col min="183" max="186" width="9.69921875" customWidth="1"/>
    <col min="187" max="187" width="7" customWidth="1"/>
    <col min="188" max="188" width="3.69921875" customWidth="1"/>
    <col min="189" max="192" width="9.69921875" customWidth="1"/>
    <col min="193" max="193" width="7" customWidth="1"/>
    <col min="194" max="194" width="3.69921875" customWidth="1"/>
    <col min="195" max="198" width="9.69921875" customWidth="1"/>
    <col min="199" max="199" width="7" customWidth="1"/>
    <col min="200" max="200" width="3.69921875" customWidth="1"/>
    <col min="201" max="204" width="9.69921875" customWidth="1"/>
    <col min="205" max="205" width="7" customWidth="1"/>
    <col min="206" max="206" width="3.69921875" customWidth="1"/>
    <col min="207" max="210" width="9.69921875" customWidth="1"/>
    <col min="211" max="211" width="7" customWidth="1"/>
    <col min="212" max="212" width="3.69921875" customWidth="1"/>
    <col min="213" max="216" width="9.69921875" customWidth="1"/>
    <col min="217" max="217" width="7" customWidth="1"/>
    <col min="218" max="218" width="3.69921875" customWidth="1"/>
    <col min="219" max="222" width="9.69921875" customWidth="1"/>
    <col min="223" max="223" width="7" customWidth="1"/>
    <col min="224" max="224" width="3.69921875" customWidth="1"/>
    <col min="225" max="228" width="9.69921875" customWidth="1"/>
    <col min="229" max="229" width="7" customWidth="1"/>
    <col min="230" max="230" width="3.69921875" customWidth="1"/>
    <col min="231" max="234" width="9.69921875" customWidth="1"/>
    <col min="235" max="235" width="7" customWidth="1"/>
    <col min="236" max="236" width="3.69921875" customWidth="1"/>
    <col min="237" max="240" width="9.69921875" customWidth="1"/>
    <col min="241" max="241" width="7" customWidth="1"/>
    <col min="242" max="242" width="3.69921875" customWidth="1"/>
    <col min="243" max="246" width="9.69921875" customWidth="1"/>
    <col min="247" max="247" width="7" customWidth="1"/>
    <col min="248" max="248" width="3.69921875" customWidth="1"/>
    <col min="249" max="252" width="9.69921875" customWidth="1"/>
    <col min="253" max="253" width="7" customWidth="1"/>
    <col min="254" max="254" width="3.69921875" customWidth="1"/>
    <col min="255" max="258" width="9.69921875" customWidth="1"/>
    <col min="259" max="259" width="7" customWidth="1"/>
    <col min="260" max="260" width="3.69921875" customWidth="1"/>
    <col min="261" max="261" width="9.69921875" customWidth="1"/>
  </cols>
  <sheetData>
    <row r="1" spans="1:261" ht="36" customHeight="1" thickBot="1" x14ac:dyDescent="0.5">
      <c r="A1" s="292" t="s">
        <v>47</v>
      </c>
      <c r="B1" s="292"/>
      <c r="C1" s="292"/>
      <c r="D1" s="292"/>
      <c r="E1" s="292"/>
      <c r="F1" s="292"/>
      <c r="G1" s="292"/>
      <c r="H1" s="292"/>
      <c r="I1" s="292"/>
      <c r="J1" s="200" t="s">
        <v>115</v>
      </c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2" t="s">
        <v>138</v>
      </c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6" t="s">
        <v>219</v>
      </c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0" t="s">
        <v>247</v>
      </c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2" t="s">
        <v>292</v>
      </c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6" t="s">
        <v>338</v>
      </c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0" t="s">
        <v>400</v>
      </c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6" t="s">
        <v>419</v>
      </c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2" t="s">
        <v>457</v>
      </c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 t="s">
        <v>515</v>
      </c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 t="s">
        <v>608</v>
      </c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173" t="s">
        <v>609</v>
      </c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 t="s">
        <v>684</v>
      </c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 t="s">
        <v>743</v>
      </c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 t="s">
        <v>25</v>
      </c>
      <c r="FW1" s="173"/>
      <c r="FX1" s="173"/>
      <c r="FY1" s="173"/>
      <c r="FZ1" s="173"/>
      <c r="GA1" s="173"/>
      <c r="GB1" s="173"/>
      <c r="GC1" s="173"/>
      <c r="GD1" s="173"/>
      <c r="GE1" s="173"/>
      <c r="GF1" s="173"/>
      <c r="GG1" s="173"/>
      <c r="GH1" s="173" t="s">
        <v>842</v>
      </c>
      <c r="GI1" s="173"/>
      <c r="GJ1" s="173"/>
      <c r="GK1" s="173"/>
      <c r="GL1" s="173"/>
      <c r="GM1" s="173"/>
      <c r="GN1" s="173"/>
      <c r="GO1" s="173"/>
      <c r="GP1" s="173"/>
      <c r="GQ1" s="173"/>
      <c r="GR1" s="173"/>
      <c r="GS1" s="173"/>
      <c r="GT1" s="367" t="s">
        <v>902</v>
      </c>
      <c r="GU1" s="367"/>
      <c r="GV1" s="367"/>
      <c r="GW1" s="367"/>
      <c r="GX1" s="367"/>
      <c r="GY1" s="367"/>
      <c r="GZ1" s="367"/>
      <c r="HA1" s="367"/>
      <c r="HB1" s="367"/>
      <c r="HC1" s="367"/>
      <c r="HD1" s="367"/>
      <c r="HE1" s="367"/>
      <c r="HF1" s="367" t="s">
        <v>922</v>
      </c>
      <c r="HG1" s="367"/>
      <c r="HH1" s="367"/>
      <c r="HI1" s="367"/>
      <c r="HJ1" s="367"/>
      <c r="HK1" s="367"/>
      <c r="HL1" s="367"/>
      <c r="HM1" s="367"/>
      <c r="HN1" s="367"/>
      <c r="HO1" s="367"/>
      <c r="HP1" s="367"/>
      <c r="HQ1" s="367"/>
      <c r="HR1" s="367" t="s">
        <v>936</v>
      </c>
      <c r="HS1" s="367"/>
      <c r="HT1" s="367"/>
      <c r="HU1" s="367"/>
      <c r="HV1" s="367"/>
      <c r="HW1" s="367"/>
      <c r="HX1" s="367"/>
      <c r="HY1" s="367"/>
      <c r="HZ1" s="367"/>
      <c r="IA1" s="367"/>
      <c r="IB1" s="367"/>
      <c r="IC1" s="367"/>
      <c r="ID1" s="379" t="s">
        <v>948</v>
      </c>
      <c r="IE1" s="380"/>
      <c r="IF1" s="380"/>
      <c r="IG1" s="380"/>
      <c r="IH1" s="380"/>
      <c r="II1" s="380"/>
      <c r="IJ1" s="380"/>
      <c r="IK1" s="380"/>
      <c r="IL1" s="380"/>
      <c r="IM1" s="380"/>
      <c r="IN1" s="380"/>
      <c r="IO1" s="380"/>
      <c r="IP1" s="379" t="s">
        <v>961</v>
      </c>
      <c r="IQ1" s="380"/>
      <c r="IR1" s="380"/>
      <c r="IS1" s="380"/>
      <c r="IT1" s="380"/>
      <c r="IU1" s="380"/>
      <c r="IV1" s="380"/>
      <c r="IW1" s="380"/>
      <c r="IX1" s="380"/>
      <c r="IY1" s="380"/>
      <c r="IZ1" s="380"/>
      <c r="JA1" s="380"/>
    </row>
    <row r="2" spans="1:261" ht="20.399999999999999" customHeight="1" thickTop="1" thickBot="1" x14ac:dyDescent="0.5">
      <c r="A2" s="68" t="s">
        <v>981</v>
      </c>
      <c r="B2" s="270"/>
      <c r="C2" s="271"/>
      <c r="D2" s="64" t="s">
        <v>48</v>
      </c>
      <c r="E2" s="69"/>
      <c r="G2" s="5" t="s">
        <v>76</v>
      </c>
      <c r="H2" s="293">
        <f>B21+B41+H21+E28</f>
        <v>0</v>
      </c>
      <c r="I2" s="294"/>
      <c r="J2" s="157"/>
      <c r="K2" s="157"/>
      <c r="L2" s="157"/>
      <c r="M2" s="7"/>
      <c r="N2" s="7"/>
      <c r="O2" s="7"/>
      <c r="P2" s="7"/>
      <c r="Q2" s="7"/>
      <c r="R2" s="7"/>
      <c r="S2" s="7"/>
      <c r="T2" s="7"/>
      <c r="U2" s="7"/>
      <c r="V2" s="157"/>
      <c r="W2" s="157"/>
      <c r="X2" s="157"/>
      <c r="Y2" s="7"/>
      <c r="Z2" s="7"/>
      <c r="AA2" s="7"/>
      <c r="AB2" s="7"/>
      <c r="AC2" s="7"/>
      <c r="AD2" s="7"/>
      <c r="AE2" s="7"/>
      <c r="AF2" s="7"/>
      <c r="AG2" s="7"/>
      <c r="AH2" s="157"/>
      <c r="AI2" s="157"/>
      <c r="AJ2" s="157"/>
      <c r="AK2" s="7"/>
      <c r="AL2" s="7"/>
      <c r="AM2" s="7"/>
      <c r="AN2" s="7"/>
      <c r="AO2" s="7"/>
      <c r="AP2" s="7"/>
      <c r="AQ2" s="7"/>
      <c r="AR2" s="7"/>
      <c r="AS2" s="7"/>
      <c r="AT2" s="157"/>
      <c r="AU2" s="157"/>
      <c r="AV2" s="157"/>
      <c r="AW2" s="7"/>
      <c r="AX2" s="7"/>
      <c r="AY2" s="7"/>
      <c r="BF2" s="157"/>
      <c r="BG2" s="157"/>
      <c r="BH2" s="157"/>
      <c r="BI2" s="7"/>
      <c r="BJ2" s="7"/>
      <c r="BK2" s="7"/>
      <c r="BL2" s="7"/>
      <c r="BM2" s="7"/>
      <c r="BN2" s="7"/>
      <c r="BO2" s="7"/>
      <c r="BP2" s="7"/>
      <c r="BQ2" s="7"/>
      <c r="BR2" s="157"/>
      <c r="BS2" s="157"/>
      <c r="BT2" s="157"/>
      <c r="BU2" s="7"/>
      <c r="BV2" s="7"/>
      <c r="BW2" s="7"/>
      <c r="BX2" s="7"/>
      <c r="BY2" s="7"/>
      <c r="BZ2" s="7"/>
      <c r="CA2" s="7"/>
      <c r="CB2" s="7"/>
      <c r="CC2" s="7"/>
      <c r="CD2" s="157"/>
      <c r="CE2" s="157"/>
      <c r="CF2" s="157"/>
      <c r="CG2" s="7"/>
      <c r="CH2" s="7"/>
      <c r="CI2" s="7"/>
      <c r="CJ2" s="7"/>
      <c r="CK2" s="7"/>
      <c r="CL2" s="7"/>
      <c r="CM2" s="7"/>
      <c r="CN2" s="7"/>
      <c r="CO2" s="7"/>
      <c r="CP2" s="157"/>
      <c r="CQ2" s="157"/>
      <c r="CR2" s="157"/>
      <c r="CS2" s="7"/>
      <c r="CT2" s="7"/>
      <c r="CU2" s="7"/>
      <c r="DB2" s="157"/>
      <c r="DC2" s="157"/>
      <c r="DD2" s="157"/>
      <c r="DE2" s="7"/>
      <c r="DF2" s="7"/>
      <c r="DG2" s="7"/>
      <c r="DN2" s="157"/>
      <c r="DO2" s="157"/>
      <c r="DP2" s="157"/>
      <c r="DQ2" s="7"/>
      <c r="DR2" s="7"/>
      <c r="DS2" s="7"/>
      <c r="DZ2" s="157"/>
      <c r="EA2" s="157"/>
      <c r="EB2" s="157"/>
      <c r="EC2" s="7"/>
      <c r="ED2" s="7"/>
      <c r="EE2" s="7"/>
      <c r="EL2" s="157"/>
      <c r="EM2" s="157"/>
      <c r="EN2" s="157"/>
      <c r="EO2" s="7"/>
      <c r="EP2" s="7"/>
      <c r="EQ2" s="7"/>
      <c r="EX2" s="190" t="s">
        <v>685</v>
      </c>
      <c r="EY2" s="190"/>
      <c r="EZ2" s="190"/>
      <c r="FA2" s="190"/>
      <c r="FB2" s="190"/>
      <c r="FC2" s="190"/>
      <c r="FD2" s="190"/>
      <c r="FE2" s="190"/>
      <c r="FF2" s="190"/>
      <c r="FG2" s="190"/>
      <c r="FH2" s="190"/>
      <c r="FI2" s="190"/>
      <c r="FJ2" s="157"/>
      <c r="FK2" s="157"/>
      <c r="FL2" s="157"/>
      <c r="FM2" s="7"/>
      <c r="FN2" s="7"/>
      <c r="FO2" s="7"/>
      <c r="FV2" s="157"/>
      <c r="FW2" s="157"/>
      <c r="FX2" s="157"/>
      <c r="FY2" s="7"/>
      <c r="FZ2" s="7"/>
      <c r="GA2" s="7"/>
      <c r="GH2" s="157"/>
      <c r="GI2" s="157"/>
      <c r="GJ2" s="157"/>
      <c r="GK2" s="7"/>
      <c r="GL2" s="7"/>
      <c r="GM2" s="7"/>
      <c r="GN2" s="44"/>
      <c r="GO2" s="44"/>
      <c r="GP2" s="44"/>
      <c r="GQ2" s="44"/>
      <c r="GR2" s="44"/>
      <c r="GS2" s="44"/>
      <c r="GT2" s="157"/>
      <c r="GU2" s="157"/>
      <c r="GV2" s="157"/>
      <c r="GW2" s="7"/>
      <c r="GX2" s="7"/>
      <c r="GY2" s="7"/>
      <c r="HF2" s="157"/>
      <c r="HG2" s="157"/>
      <c r="HH2" s="157"/>
      <c r="HI2" s="7"/>
      <c r="HJ2" s="7"/>
      <c r="HK2" s="7"/>
      <c r="HR2" s="157"/>
      <c r="HS2" s="157"/>
      <c r="HT2" s="157"/>
      <c r="HU2" s="7"/>
      <c r="HV2" s="7"/>
      <c r="HW2" s="7"/>
      <c r="ID2" s="157"/>
      <c r="IE2" s="157"/>
      <c r="IF2" s="157"/>
      <c r="IG2" s="7"/>
      <c r="IH2" s="7"/>
      <c r="II2" s="7"/>
      <c r="IP2" s="157"/>
      <c r="IQ2" s="157"/>
      <c r="IR2" s="157"/>
      <c r="IS2" s="7"/>
      <c r="IT2" s="7"/>
      <c r="IU2" s="7"/>
    </row>
    <row r="3" spans="1:261" ht="20.399999999999999" customHeight="1" thickTop="1" thickBot="1" x14ac:dyDescent="0.5">
      <c r="J3" s="193" t="s">
        <v>77</v>
      </c>
      <c r="K3" s="193"/>
      <c r="L3" s="193"/>
      <c r="M3" s="193"/>
      <c r="N3" s="193"/>
      <c r="O3" s="193"/>
      <c r="P3" s="201" t="s">
        <v>108</v>
      </c>
      <c r="Q3" s="201"/>
      <c r="R3" s="201"/>
      <c r="S3" s="201"/>
      <c r="T3" s="201"/>
      <c r="U3" s="201"/>
      <c r="V3" s="193" t="s">
        <v>77</v>
      </c>
      <c r="W3" s="193"/>
      <c r="X3" s="193"/>
      <c r="Y3" s="193"/>
      <c r="Z3" s="193"/>
      <c r="AA3" s="193"/>
      <c r="AB3" s="201" t="s">
        <v>108</v>
      </c>
      <c r="AC3" s="201"/>
      <c r="AD3" s="201"/>
      <c r="AE3" s="201"/>
      <c r="AF3" s="201"/>
      <c r="AG3" s="201"/>
      <c r="AH3" s="193" t="s">
        <v>77</v>
      </c>
      <c r="AI3" s="193"/>
      <c r="AJ3" s="193"/>
      <c r="AK3" s="193"/>
      <c r="AL3" s="193"/>
      <c r="AM3" s="193"/>
      <c r="AN3" s="167" t="s">
        <v>116</v>
      </c>
      <c r="AO3" s="168"/>
      <c r="AP3" s="168"/>
      <c r="AQ3" s="168"/>
      <c r="AR3" s="168"/>
      <c r="AS3" s="169"/>
      <c r="AT3" s="193" t="s">
        <v>77</v>
      </c>
      <c r="AU3" s="193"/>
      <c r="AV3" s="193"/>
      <c r="AW3" s="193"/>
      <c r="AX3" s="193"/>
      <c r="AY3" s="193"/>
      <c r="AZ3" s="201" t="s">
        <v>108</v>
      </c>
      <c r="BA3" s="201"/>
      <c r="BB3" s="201"/>
      <c r="BC3" s="201"/>
      <c r="BD3" s="201"/>
      <c r="BE3" s="201"/>
      <c r="BF3" s="193" t="s">
        <v>77</v>
      </c>
      <c r="BG3" s="193"/>
      <c r="BH3" s="193"/>
      <c r="BI3" s="193"/>
      <c r="BJ3" s="193"/>
      <c r="BK3" s="193"/>
      <c r="BL3" s="201" t="s">
        <v>108</v>
      </c>
      <c r="BM3" s="201"/>
      <c r="BN3" s="201"/>
      <c r="BO3" s="201"/>
      <c r="BP3" s="201"/>
      <c r="BQ3" s="201"/>
      <c r="BR3" s="193" t="s">
        <v>77</v>
      </c>
      <c r="BS3" s="193"/>
      <c r="BT3" s="193"/>
      <c r="BU3" s="193"/>
      <c r="BV3" s="193"/>
      <c r="BW3" s="193"/>
      <c r="BX3" s="167" t="s">
        <v>116</v>
      </c>
      <c r="BY3" s="168"/>
      <c r="BZ3" s="168"/>
      <c r="CA3" s="168"/>
      <c r="CB3" s="168"/>
      <c r="CC3" s="169"/>
      <c r="CD3" s="193" t="s">
        <v>77</v>
      </c>
      <c r="CE3" s="193"/>
      <c r="CF3" s="193"/>
      <c r="CG3" s="193"/>
      <c r="CH3" s="193"/>
      <c r="CI3" s="193"/>
      <c r="CJ3" s="201" t="s">
        <v>108</v>
      </c>
      <c r="CK3" s="201"/>
      <c r="CL3" s="201"/>
      <c r="CM3" s="201"/>
      <c r="CN3" s="201"/>
      <c r="CO3" s="201"/>
      <c r="CP3" s="193" t="s">
        <v>77</v>
      </c>
      <c r="CQ3" s="193"/>
      <c r="CR3" s="193"/>
      <c r="CS3" s="193"/>
      <c r="CT3" s="193"/>
      <c r="CU3" s="193"/>
      <c r="CV3" s="167" t="s">
        <v>116</v>
      </c>
      <c r="CW3" s="168"/>
      <c r="CX3" s="168"/>
      <c r="CY3" s="168"/>
      <c r="CZ3" s="168"/>
      <c r="DA3" s="169"/>
      <c r="DB3" s="193" t="s">
        <v>77</v>
      </c>
      <c r="DC3" s="193"/>
      <c r="DD3" s="193"/>
      <c r="DE3" s="193"/>
      <c r="DF3" s="193"/>
      <c r="DG3" s="193"/>
      <c r="DN3" s="220" t="s">
        <v>116</v>
      </c>
      <c r="DO3" s="221"/>
      <c r="DP3" s="221"/>
      <c r="DQ3" s="221"/>
      <c r="DR3" s="221"/>
      <c r="DS3" s="221"/>
      <c r="DT3" s="137" t="s">
        <v>553</v>
      </c>
      <c r="DU3" s="138"/>
      <c r="DV3" s="222"/>
      <c r="DW3" s="223"/>
      <c r="DX3" s="224">
        <v>2.6</v>
      </c>
      <c r="DY3" s="391">
        <f t="shared" ref="DY3" si="0">DW3*DX3*$E$2</f>
        <v>0</v>
      </c>
      <c r="DZ3" s="193" t="s">
        <v>77</v>
      </c>
      <c r="EA3" s="193"/>
      <c r="EB3" s="193"/>
      <c r="EC3" s="193"/>
      <c r="ED3" s="193"/>
      <c r="EE3" s="193"/>
      <c r="EL3" s="161" t="s">
        <v>610</v>
      </c>
      <c r="EM3" s="161"/>
      <c r="EN3" s="161"/>
      <c r="EO3" s="161"/>
      <c r="EP3" s="161"/>
      <c r="EQ3" s="161"/>
      <c r="ER3" s="158" t="s">
        <v>14</v>
      </c>
      <c r="ES3" s="158"/>
      <c r="ET3" s="158"/>
      <c r="EU3" s="158"/>
      <c r="EV3" s="158"/>
      <c r="EW3" s="158"/>
      <c r="EX3" s="161" t="s">
        <v>686</v>
      </c>
      <c r="EY3" s="161"/>
      <c r="EZ3" s="161"/>
      <c r="FA3" s="161"/>
      <c r="FB3" s="161"/>
      <c r="FC3" s="161"/>
      <c r="FD3" s="158" t="s">
        <v>20</v>
      </c>
      <c r="FE3" s="158"/>
      <c r="FF3" s="158"/>
      <c r="FG3" s="158"/>
      <c r="FH3" s="158"/>
      <c r="FI3" s="158"/>
      <c r="FJ3" s="161" t="s">
        <v>744</v>
      </c>
      <c r="FK3" s="161"/>
      <c r="FL3" s="161"/>
      <c r="FM3" s="161"/>
      <c r="FN3" s="161"/>
      <c r="FO3" s="161"/>
      <c r="FP3" s="158" t="s">
        <v>893</v>
      </c>
      <c r="FQ3" s="158"/>
      <c r="FR3" s="158"/>
      <c r="FS3" s="158"/>
      <c r="FT3" s="158"/>
      <c r="FU3" s="158"/>
      <c r="FV3" s="193" t="s">
        <v>894</v>
      </c>
      <c r="FW3" s="193"/>
      <c r="FX3" s="193"/>
      <c r="FY3" s="193"/>
      <c r="FZ3" s="193"/>
      <c r="GA3" s="193"/>
      <c r="GB3" s="167" t="s">
        <v>895</v>
      </c>
      <c r="GC3" s="168"/>
      <c r="GD3" s="168"/>
      <c r="GE3" s="168"/>
      <c r="GF3" s="168"/>
      <c r="GG3" s="169"/>
      <c r="GH3" s="161" t="s">
        <v>843</v>
      </c>
      <c r="GI3" s="161"/>
      <c r="GJ3" s="161"/>
      <c r="GK3" s="161"/>
      <c r="GL3" s="161"/>
      <c r="GM3" s="161"/>
      <c r="GN3" s="158" t="s">
        <v>877</v>
      </c>
      <c r="GO3" s="158"/>
      <c r="GP3" s="158"/>
      <c r="GQ3" s="158"/>
      <c r="GR3" s="158"/>
      <c r="GS3" s="158"/>
      <c r="GT3" s="161" t="s">
        <v>52</v>
      </c>
      <c r="GU3" s="161"/>
      <c r="GV3" s="161"/>
      <c r="GW3" s="161"/>
      <c r="GX3" s="161"/>
      <c r="GY3" s="161"/>
      <c r="GZ3" s="158" t="s">
        <v>901</v>
      </c>
      <c r="HA3" s="158"/>
      <c r="HB3" s="158"/>
      <c r="HC3" s="158"/>
      <c r="HD3" s="158"/>
      <c r="HE3" s="158"/>
      <c r="HF3" s="161" t="s">
        <v>923</v>
      </c>
      <c r="HG3" s="161"/>
      <c r="HH3" s="161"/>
      <c r="HI3" s="161"/>
      <c r="HJ3" s="161"/>
      <c r="HK3" s="161"/>
      <c r="HL3" s="158" t="s">
        <v>924</v>
      </c>
      <c r="HM3" s="158"/>
      <c r="HN3" s="158"/>
      <c r="HO3" s="158"/>
      <c r="HP3" s="158"/>
      <c r="HQ3" s="158"/>
      <c r="HR3" s="161" t="s">
        <v>943</v>
      </c>
      <c r="HS3" s="161"/>
      <c r="HT3" s="161"/>
      <c r="HU3" s="161"/>
      <c r="HV3" s="161"/>
      <c r="HW3" s="161"/>
      <c r="HX3" s="158" t="s">
        <v>944</v>
      </c>
      <c r="HY3" s="158"/>
      <c r="HZ3" s="158"/>
      <c r="IA3" s="158"/>
      <c r="IB3" s="158"/>
      <c r="IC3" s="158"/>
      <c r="ID3" s="161" t="s">
        <v>42</v>
      </c>
      <c r="IE3" s="161"/>
      <c r="IF3" s="161"/>
      <c r="IG3" s="161"/>
      <c r="IH3" s="161"/>
      <c r="II3" s="161"/>
      <c r="IJ3" s="158" t="s">
        <v>43</v>
      </c>
      <c r="IK3" s="158"/>
      <c r="IL3" s="158"/>
      <c r="IM3" s="158"/>
      <c r="IN3" s="158"/>
      <c r="IO3" s="158"/>
      <c r="IP3" s="161" t="s">
        <v>962</v>
      </c>
      <c r="IQ3" s="161"/>
      <c r="IR3" s="161"/>
      <c r="IS3" s="161"/>
      <c r="IT3" s="161"/>
      <c r="IU3" s="161"/>
      <c r="IV3" s="158" t="s">
        <v>963</v>
      </c>
      <c r="IW3" s="158"/>
      <c r="IX3" s="158"/>
      <c r="IY3" s="158"/>
      <c r="IZ3" s="158"/>
      <c r="JA3" s="158"/>
    </row>
    <row r="4" spans="1:261" ht="20.399999999999999" customHeight="1" thickBot="1" x14ac:dyDescent="0.5">
      <c r="A4" s="276" t="s">
        <v>0</v>
      </c>
      <c r="B4" s="277"/>
      <c r="C4" s="295"/>
      <c r="D4" s="276" t="s">
        <v>4</v>
      </c>
      <c r="E4" s="277"/>
      <c r="F4" s="278"/>
      <c r="G4" s="276" t="s">
        <v>3</v>
      </c>
      <c r="H4" s="277"/>
      <c r="I4" s="278"/>
      <c r="J4" s="137" t="s">
        <v>91</v>
      </c>
      <c r="K4" s="138"/>
      <c r="L4" s="138"/>
      <c r="M4" s="56" t="s">
        <v>78</v>
      </c>
      <c r="N4" s="30" t="s">
        <v>293</v>
      </c>
      <c r="O4" s="91" t="s">
        <v>46</v>
      </c>
      <c r="P4" s="137" t="s">
        <v>91</v>
      </c>
      <c r="Q4" s="138"/>
      <c r="R4" s="138"/>
      <c r="S4" s="56" t="s">
        <v>78</v>
      </c>
      <c r="T4" s="30" t="s">
        <v>293</v>
      </c>
      <c r="U4" s="91" t="s">
        <v>46</v>
      </c>
      <c r="V4" s="137" t="s">
        <v>91</v>
      </c>
      <c r="W4" s="138"/>
      <c r="X4" s="138"/>
      <c r="Y4" s="56" t="s">
        <v>78</v>
      </c>
      <c r="Z4" s="30" t="s">
        <v>293</v>
      </c>
      <c r="AA4" s="91" t="s">
        <v>46</v>
      </c>
      <c r="AB4" s="137" t="s">
        <v>91</v>
      </c>
      <c r="AC4" s="138"/>
      <c r="AD4" s="138"/>
      <c r="AE4" s="56" t="s">
        <v>78</v>
      </c>
      <c r="AF4" s="30" t="s">
        <v>293</v>
      </c>
      <c r="AG4" s="91" t="s">
        <v>46</v>
      </c>
      <c r="AH4" s="137" t="s">
        <v>91</v>
      </c>
      <c r="AI4" s="138"/>
      <c r="AJ4" s="138"/>
      <c r="AK4" s="56" t="s">
        <v>78</v>
      </c>
      <c r="AL4" s="30" t="s">
        <v>293</v>
      </c>
      <c r="AM4" s="91" t="s">
        <v>46</v>
      </c>
      <c r="AN4" s="137" t="s">
        <v>91</v>
      </c>
      <c r="AO4" s="138"/>
      <c r="AP4" s="138"/>
      <c r="AQ4" s="56" t="s">
        <v>78</v>
      </c>
      <c r="AR4" s="30" t="s">
        <v>293</v>
      </c>
      <c r="AS4" s="91" t="s">
        <v>46</v>
      </c>
      <c r="AT4" s="137" t="s">
        <v>91</v>
      </c>
      <c r="AU4" s="138"/>
      <c r="AV4" s="138"/>
      <c r="AW4" s="56" t="s">
        <v>78</v>
      </c>
      <c r="AX4" s="30" t="s">
        <v>293</v>
      </c>
      <c r="AY4" s="91" t="s">
        <v>46</v>
      </c>
      <c r="AZ4" s="137" t="s">
        <v>91</v>
      </c>
      <c r="BA4" s="138"/>
      <c r="BB4" s="138"/>
      <c r="BC4" s="56" t="s">
        <v>78</v>
      </c>
      <c r="BD4" s="30" t="s">
        <v>293</v>
      </c>
      <c r="BE4" s="91" t="s">
        <v>46</v>
      </c>
      <c r="BF4" s="137" t="s">
        <v>91</v>
      </c>
      <c r="BG4" s="138"/>
      <c r="BH4" s="138"/>
      <c r="BI4" s="56" t="s">
        <v>78</v>
      </c>
      <c r="BJ4" s="30" t="s">
        <v>293</v>
      </c>
      <c r="BK4" s="91" t="s">
        <v>46</v>
      </c>
      <c r="BL4" s="137" t="s">
        <v>91</v>
      </c>
      <c r="BM4" s="138"/>
      <c r="BN4" s="138"/>
      <c r="BO4" s="56" t="s">
        <v>78</v>
      </c>
      <c r="BP4" s="30" t="s">
        <v>293</v>
      </c>
      <c r="BQ4" s="91" t="s">
        <v>46</v>
      </c>
      <c r="BR4" s="137" t="s">
        <v>91</v>
      </c>
      <c r="BS4" s="138"/>
      <c r="BT4" s="138"/>
      <c r="BU4" s="56" t="s">
        <v>78</v>
      </c>
      <c r="BV4" s="30" t="s">
        <v>293</v>
      </c>
      <c r="BW4" s="91" t="s">
        <v>46</v>
      </c>
      <c r="BX4" s="137" t="s">
        <v>91</v>
      </c>
      <c r="BY4" s="138"/>
      <c r="BZ4" s="138"/>
      <c r="CA4" s="56" t="s">
        <v>78</v>
      </c>
      <c r="CB4" s="30" t="s">
        <v>293</v>
      </c>
      <c r="CC4" s="91" t="s">
        <v>46</v>
      </c>
      <c r="CD4" s="137" t="s">
        <v>91</v>
      </c>
      <c r="CE4" s="138"/>
      <c r="CF4" s="138"/>
      <c r="CG4" s="56" t="s">
        <v>78</v>
      </c>
      <c r="CH4" s="30" t="s">
        <v>293</v>
      </c>
      <c r="CI4" s="91" t="s">
        <v>46</v>
      </c>
      <c r="CJ4" s="137" t="s">
        <v>91</v>
      </c>
      <c r="CK4" s="138"/>
      <c r="CL4" s="138"/>
      <c r="CM4" s="56" t="s">
        <v>78</v>
      </c>
      <c r="CN4" s="30" t="s">
        <v>293</v>
      </c>
      <c r="CO4" s="91" t="s">
        <v>46</v>
      </c>
      <c r="CP4" s="137" t="s">
        <v>91</v>
      </c>
      <c r="CQ4" s="138"/>
      <c r="CR4" s="138"/>
      <c r="CS4" s="56" t="s">
        <v>78</v>
      </c>
      <c r="CT4" s="30" t="s">
        <v>293</v>
      </c>
      <c r="CU4" s="91" t="s">
        <v>46</v>
      </c>
      <c r="CV4" s="137" t="s">
        <v>91</v>
      </c>
      <c r="CW4" s="138"/>
      <c r="CX4" s="138"/>
      <c r="CY4" s="56" t="s">
        <v>78</v>
      </c>
      <c r="CZ4" s="30" t="s">
        <v>293</v>
      </c>
      <c r="DA4" s="91" t="s">
        <v>46</v>
      </c>
      <c r="DB4" s="137" t="s">
        <v>91</v>
      </c>
      <c r="DC4" s="138"/>
      <c r="DD4" s="138"/>
      <c r="DE4" s="56" t="s">
        <v>78</v>
      </c>
      <c r="DF4" s="30" t="s">
        <v>293</v>
      </c>
      <c r="DG4" s="91" t="s">
        <v>46</v>
      </c>
      <c r="DN4" s="137" t="s">
        <v>91</v>
      </c>
      <c r="DO4" s="138"/>
      <c r="DP4" s="138"/>
      <c r="DQ4" s="56" t="s">
        <v>78</v>
      </c>
      <c r="DR4" s="30" t="s">
        <v>293</v>
      </c>
      <c r="DS4" s="91" t="s">
        <v>46</v>
      </c>
      <c r="DT4" s="123" t="s">
        <v>83</v>
      </c>
      <c r="DU4" s="124"/>
      <c r="DV4" s="125"/>
      <c r="DW4" s="214"/>
      <c r="DX4" s="116"/>
      <c r="DY4" s="195"/>
      <c r="DZ4" s="137" t="s">
        <v>91</v>
      </c>
      <c r="EA4" s="138"/>
      <c r="EB4" s="138"/>
      <c r="EC4" s="56" t="s">
        <v>78</v>
      </c>
      <c r="ED4" s="30" t="s">
        <v>293</v>
      </c>
      <c r="EE4" s="91" t="s">
        <v>46</v>
      </c>
      <c r="EL4" s="137" t="s">
        <v>91</v>
      </c>
      <c r="EM4" s="138"/>
      <c r="EN4" s="138"/>
      <c r="EO4" s="56" t="s">
        <v>78</v>
      </c>
      <c r="EP4" s="30" t="s">
        <v>293</v>
      </c>
      <c r="EQ4" s="91" t="s">
        <v>46</v>
      </c>
      <c r="ER4" s="137" t="s">
        <v>91</v>
      </c>
      <c r="ES4" s="138"/>
      <c r="ET4" s="138"/>
      <c r="EU4" s="56" t="s">
        <v>78</v>
      </c>
      <c r="EV4" s="30" t="s">
        <v>293</v>
      </c>
      <c r="EW4" s="91" t="s">
        <v>46</v>
      </c>
      <c r="EX4" s="137" t="s">
        <v>91</v>
      </c>
      <c r="EY4" s="138"/>
      <c r="EZ4" s="138"/>
      <c r="FA4" s="56" t="s">
        <v>78</v>
      </c>
      <c r="FB4" s="30" t="s">
        <v>293</v>
      </c>
      <c r="FC4" s="91" t="s">
        <v>46</v>
      </c>
      <c r="FD4" s="137" t="s">
        <v>91</v>
      </c>
      <c r="FE4" s="138"/>
      <c r="FF4" s="138"/>
      <c r="FG4" s="56" t="s">
        <v>78</v>
      </c>
      <c r="FH4" s="30" t="s">
        <v>293</v>
      </c>
      <c r="FI4" s="91" t="s">
        <v>46</v>
      </c>
      <c r="FJ4" s="137" t="s">
        <v>91</v>
      </c>
      <c r="FK4" s="138"/>
      <c r="FL4" s="138"/>
      <c r="FM4" s="56" t="s">
        <v>78</v>
      </c>
      <c r="FN4" s="30" t="s">
        <v>293</v>
      </c>
      <c r="FO4" s="91" t="s">
        <v>46</v>
      </c>
      <c r="FP4" s="137" t="s">
        <v>91</v>
      </c>
      <c r="FQ4" s="138"/>
      <c r="FR4" s="138"/>
      <c r="FS4" s="56" t="s">
        <v>78</v>
      </c>
      <c r="FT4" s="30" t="s">
        <v>293</v>
      </c>
      <c r="FU4" s="91" t="s">
        <v>46</v>
      </c>
      <c r="FV4" s="137" t="s">
        <v>91</v>
      </c>
      <c r="FW4" s="138"/>
      <c r="FX4" s="138"/>
      <c r="FY4" s="56" t="s">
        <v>78</v>
      </c>
      <c r="FZ4" s="30" t="s">
        <v>293</v>
      </c>
      <c r="GA4" s="91" t="s">
        <v>46</v>
      </c>
      <c r="GB4" s="137" t="s">
        <v>91</v>
      </c>
      <c r="GC4" s="138"/>
      <c r="GD4" s="138"/>
      <c r="GE4" s="56" t="s">
        <v>78</v>
      </c>
      <c r="GF4" s="30" t="s">
        <v>293</v>
      </c>
      <c r="GG4" s="91" t="s">
        <v>46</v>
      </c>
      <c r="GH4" s="137" t="s">
        <v>91</v>
      </c>
      <c r="GI4" s="138"/>
      <c r="GJ4" s="138"/>
      <c r="GK4" s="56" t="s">
        <v>78</v>
      </c>
      <c r="GL4" s="30" t="s">
        <v>293</v>
      </c>
      <c r="GM4" s="91" t="s">
        <v>46</v>
      </c>
      <c r="GN4" s="137" t="s">
        <v>91</v>
      </c>
      <c r="GO4" s="138"/>
      <c r="GP4" s="138"/>
      <c r="GQ4" s="56" t="s">
        <v>78</v>
      </c>
      <c r="GR4" s="30" t="s">
        <v>293</v>
      </c>
      <c r="GS4" s="91" t="s">
        <v>46</v>
      </c>
      <c r="GT4" s="137" t="s">
        <v>91</v>
      </c>
      <c r="GU4" s="138"/>
      <c r="GV4" s="138"/>
      <c r="GW4" s="56" t="s">
        <v>78</v>
      </c>
      <c r="GX4" s="30" t="s">
        <v>293</v>
      </c>
      <c r="GY4" s="91" t="s">
        <v>46</v>
      </c>
      <c r="GZ4" s="137" t="s">
        <v>91</v>
      </c>
      <c r="HA4" s="138"/>
      <c r="HB4" s="138"/>
      <c r="HC4" s="56" t="s">
        <v>78</v>
      </c>
      <c r="HD4" s="30" t="s">
        <v>293</v>
      </c>
      <c r="HE4" s="91" t="s">
        <v>46</v>
      </c>
      <c r="HF4" s="137" t="s">
        <v>91</v>
      </c>
      <c r="HG4" s="138"/>
      <c r="HH4" s="138"/>
      <c r="HI4" s="56" t="s">
        <v>78</v>
      </c>
      <c r="HJ4" s="30" t="s">
        <v>293</v>
      </c>
      <c r="HK4" s="91" t="s">
        <v>46</v>
      </c>
      <c r="HL4" s="137" t="s">
        <v>91</v>
      </c>
      <c r="HM4" s="138"/>
      <c r="HN4" s="138"/>
      <c r="HO4" s="56" t="s">
        <v>78</v>
      </c>
      <c r="HP4" s="30" t="s">
        <v>293</v>
      </c>
      <c r="HQ4" s="91" t="s">
        <v>46</v>
      </c>
      <c r="HR4" s="137" t="s">
        <v>91</v>
      </c>
      <c r="HS4" s="138"/>
      <c r="HT4" s="138"/>
      <c r="HU4" s="56" t="s">
        <v>78</v>
      </c>
      <c r="HV4" s="30" t="s">
        <v>293</v>
      </c>
      <c r="HW4" s="91" t="s">
        <v>46</v>
      </c>
      <c r="HX4" s="137" t="s">
        <v>91</v>
      </c>
      <c r="HY4" s="138"/>
      <c r="HZ4" s="138"/>
      <c r="IA4" s="56" t="s">
        <v>78</v>
      </c>
      <c r="IB4" s="30" t="s">
        <v>293</v>
      </c>
      <c r="IC4" s="91" t="s">
        <v>46</v>
      </c>
      <c r="ID4" s="137" t="s">
        <v>91</v>
      </c>
      <c r="IE4" s="138"/>
      <c r="IF4" s="138"/>
      <c r="IG4" s="56" t="s">
        <v>78</v>
      </c>
      <c r="IH4" s="30" t="s">
        <v>293</v>
      </c>
      <c r="II4" s="91" t="s">
        <v>46</v>
      </c>
      <c r="IJ4" s="137" t="s">
        <v>91</v>
      </c>
      <c r="IK4" s="138"/>
      <c r="IL4" s="138"/>
      <c r="IM4" s="56" t="s">
        <v>78</v>
      </c>
      <c r="IN4" s="30" t="s">
        <v>293</v>
      </c>
      <c r="IO4" s="91" t="s">
        <v>46</v>
      </c>
      <c r="IP4" s="137" t="s">
        <v>91</v>
      </c>
      <c r="IQ4" s="138"/>
      <c r="IR4" s="138"/>
      <c r="IS4" s="56" t="s">
        <v>78</v>
      </c>
      <c r="IT4" s="30" t="s">
        <v>293</v>
      </c>
      <c r="IU4" s="91" t="s">
        <v>46</v>
      </c>
      <c r="IV4" s="137" t="s">
        <v>91</v>
      </c>
      <c r="IW4" s="138"/>
      <c r="IX4" s="138"/>
      <c r="IY4" s="56" t="s">
        <v>78</v>
      </c>
      <c r="IZ4" s="30" t="s">
        <v>293</v>
      </c>
      <c r="JA4" s="91" t="s">
        <v>46</v>
      </c>
    </row>
    <row r="5" spans="1:261" ht="20.399999999999999" customHeight="1" thickTop="1" x14ac:dyDescent="0.45">
      <c r="A5" s="296" t="s">
        <v>1</v>
      </c>
      <c r="B5" s="1" t="s">
        <v>5</v>
      </c>
      <c r="C5" s="3">
        <f>U98</f>
        <v>0</v>
      </c>
      <c r="D5" s="248" t="s">
        <v>52</v>
      </c>
      <c r="E5" s="249"/>
      <c r="F5" s="13">
        <f>GY22</f>
        <v>0</v>
      </c>
      <c r="G5" s="248" t="s">
        <v>42</v>
      </c>
      <c r="H5" s="249"/>
      <c r="I5" s="13">
        <f>II22</f>
        <v>0</v>
      </c>
      <c r="J5" s="112" t="s">
        <v>92</v>
      </c>
      <c r="K5" s="113"/>
      <c r="L5" s="114"/>
      <c r="M5" s="139"/>
      <c r="N5" s="116">
        <v>0.5</v>
      </c>
      <c r="O5" s="194">
        <f>M5*N5*$E$2</f>
        <v>0</v>
      </c>
      <c r="P5" s="112" t="s">
        <v>109</v>
      </c>
      <c r="Q5" s="113"/>
      <c r="R5" s="114"/>
      <c r="S5" s="139"/>
      <c r="T5" s="116">
        <v>3.2</v>
      </c>
      <c r="U5" s="194">
        <f>S5*T5*$E$2</f>
        <v>0</v>
      </c>
      <c r="V5" s="112" t="s">
        <v>139</v>
      </c>
      <c r="W5" s="113"/>
      <c r="X5" s="114"/>
      <c r="Y5" s="139"/>
      <c r="Z5" s="116">
        <v>1</v>
      </c>
      <c r="AA5" s="194">
        <f>Y5*Z5*$E$2</f>
        <v>0</v>
      </c>
      <c r="AB5" s="198" t="s">
        <v>158</v>
      </c>
      <c r="AC5" s="199"/>
      <c r="AD5" s="199"/>
      <c r="AE5" s="223"/>
      <c r="AF5" s="146">
        <v>2.7</v>
      </c>
      <c r="AG5" s="194">
        <f>AE5*AF5*$E$2</f>
        <v>0</v>
      </c>
      <c r="AH5" s="112" t="s">
        <v>221</v>
      </c>
      <c r="AI5" s="113"/>
      <c r="AJ5" s="114"/>
      <c r="AK5" s="139"/>
      <c r="AL5" s="116">
        <v>2</v>
      </c>
      <c r="AM5" s="194">
        <f>AK5*AL5*$E$2</f>
        <v>0</v>
      </c>
      <c r="AN5" s="112" t="s">
        <v>235</v>
      </c>
      <c r="AO5" s="113"/>
      <c r="AP5" s="114"/>
      <c r="AQ5" s="139"/>
      <c r="AR5" s="116">
        <v>2.6</v>
      </c>
      <c r="AS5" s="194">
        <f>AQ5*AR5*$E$2</f>
        <v>0</v>
      </c>
      <c r="AT5" s="112" t="s">
        <v>249</v>
      </c>
      <c r="AU5" s="113"/>
      <c r="AV5" s="114"/>
      <c r="AW5" s="139"/>
      <c r="AX5" s="116">
        <v>0.5</v>
      </c>
      <c r="AY5" s="194">
        <f>AW5*AX5*$E$2</f>
        <v>0</v>
      </c>
      <c r="AZ5" s="231" t="s">
        <v>263</v>
      </c>
      <c r="BA5" s="232"/>
      <c r="BB5" s="233"/>
      <c r="BC5" s="139"/>
      <c r="BD5" s="116">
        <v>3.9</v>
      </c>
      <c r="BE5" s="194">
        <f>BC5*BD5*$E$2</f>
        <v>0</v>
      </c>
      <c r="BF5" s="112" t="s">
        <v>294</v>
      </c>
      <c r="BG5" s="113"/>
      <c r="BH5" s="114"/>
      <c r="BI5" s="139"/>
      <c r="BJ5" s="116">
        <v>1</v>
      </c>
      <c r="BK5" s="194">
        <f>BI5*BJ5*$E$2</f>
        <v>0</v>
      </c>
      <c r="BL5" s="198" t="s">
        <v>309</v>
      </c>
      <c r="BM5" s="199"/>
      <c r="BN5" s="199"/>
      <c r="BO5" s="223"/>
      <c r="BP5" s="146">
        <v>3.2</v>
      </c>
      <c r="BQ5" s="194">
        <f>BO5*BP5*$E$2</f>
        <v>0</v>
      </c>
      <c r="BR5" s="112" t="s">
        <v>340</v>
      </c>
      <c r="BS5" s="113"/>
      <c r="BT5" s="114"/>
      <c r="BU5" s="139"/>
      <c r="BV5" s="116">
        <v>2</v>
      </c>
      <c r="BW5" s="194">
        <f>BU5*BV5*$E$2</f>
        <v>0</v>
      </c>
      <c r="BX5" s="112" t="s">
        <v>287</v>
      </c>
      <c r="BY5" s="113"/>
      <c r="BZ5" s="114"/>
      <c r="CA5" s="139"/>
      <c r="CB5" s="116">
        <v>2.6</v>
      </c>
      <c r="CC5" s="194">
        <f>CA5*CB5*$E$2</f>
        <v>0</v>
      </c>
      <c r="CD5" s="112" t="s">
        <v>380</v>
      </c>
      <c r="CE5" s="113"/>
      <c r="CF5" s="114"/>
      <c r="CG5" s="139"/>
      <c r="CH5" s="116">
        <v>0.5</v>
      </c>
      <c r="CI5" s="194">
        <f>CG5*CH5*$E$2</f>
        <v>0</v>
      </c>
      <c r="CJ5" s="112" t="s">
        <v>395</v>
      </c>
      <c r="CK5" s="113"/>
      <c r="CL5" s="114"/>
      <c r="CM5" s="139"/>
      <c r="CN5" s="116">
        <v>2.2000000000000002</v>
      </c>
      <c r="CO5" s="194">
        <f>CM5*CN5*$E$2</f>
        <v>0</v>
      </c>
      <c r="CP5" s="112" t="s">
        <v>420</v>
      </c>
      <c r="CQ5" s="113"/>
      <c r="CR5" s="114"/>
      <c r="CS5" s="139"/>
      <c r="CT5" s="116">
        <v>2</v>
      </c>
      <c r="CU5" s="194">
        <f>CS5*CT5*$E$2</f>
        <v>0</v>
      </c>
      <c r="CV5" s="112" t="s">
        <v>435</v>
      </c>
      <c r="CW5" s="113"/>
      <c r="CX5" s="114"/>
      <c r="CY5" s="139"/>
      <c r="CZ5" s="116">
        <v>2.6</v>
      </c>
      <c r="DA5" s="194">
        <f>CY5*CZ5*$E$2</f>
        <v>0</v>
      </c>
      <c r="DB5" s="112" t="s">
        <v>459</v>
      </c>
      <c r="DC5" s="113"/>
      <c r="DD5" s="114"/>
      <c r="DE5" s="139"/>
      <c r="DF5" s="116">
        <v>1</v>
      </c>
      <c r="DG5" s="194">
        <f>DE5*DF5*$E$2</f>
        <v>0</v>
      </c>
      <c r="DN5" s="112" t="s">
        <v>538</v>
      </c>
      <c r="DO5" s="113"/>
      <c r="DP5" s="114"/>
      <c r="DQ5" s="139"/>
      <c r="DR5" s="116">
        <v>2.6</v>
      </c>
      <c r="DS5" s="194">
        <f>DQ5*DR5*$E$2</f>
        <v>0</v>
      </c>
      <c r="DT5" s="198" t="s">
        <v>554</v>
      </c>
      <c r="DU5" s="199"/>
      <c r="DV5" s="199"/>
      <c r="DW5" s="213"/>
      <c r="DX5" s="116">
        <v>3.1</v>
      </c>
      <c r="DY5" s="194">
        <f t="shared" ref="DY5:DY31" si="1">DW5*DX5*$E$2</f>
        <v>0</v>
      </c>
      <c r="DZ5" s="112" t="s">
        <v>568</v>
      </c>
      <c r="EA5" s="113"/>
      <c r="EB5" s="114"/>
      <c r="EC5" s="139"/>
      <c r="ED5" s="116">
        <v>1</v>
      </c>
      <c r="EE5" s="194">
        <f>EC5*ED5*$E$2</f>
        <v>0</v>
      </c>
      <c r="EL5" s="112" t="s">
        <v>612</v>
      </c>
      <c r="EM5" s="113"/>
      <c r="EN5" s="114"/>
      <c r="EO5" s="139"/>
      <c r="EP5" s="116">
        <v>0.7</v>
      </c>
      <c r="EQ5" s="194">
        <f>EO5*EP5*$E$2</f>
        <v>0</v>
      </c>
      <c r="ER5" s="112" t="s">
        <v>627</v>
      </c>
      <c r="ES5" s="113"/>
      <c r="ET5" s="114"/>
      <c r="EU5" s="139"/>
      <c r="EV5" s="116">
        <v>0.7</v>
      </c>
      <c r="EW5" s="194">
        <f>EU5*EV5*$E$2</f>
        <v>0</v>
      </c>
      <c r="EX5" s="112" t="s">
        <v>687</v>
      </c>
      <c r="EY5" s="113"/>
      <c r="EZ5" s="114"/>
      <c r="FA5" s="139"/>
      <c r="FB5" s="116">
        <v>1.2</v>
      </c>
      <c r="FC5" s="194">
        <f>FA5*FB5*$E$2</f>
        <v>0</v>
      </c>
      <c r="FD5" s="112" t="s">
        <v>704</v>
      </c>
      <c r="FE5" s="113"/>
      <c r="FF5" s="114"/>
      <c r="FG5" s="139"/>
      <c r="FH5" s="116">
        <v>3.7</v>
      </c>
      <c r="FI5" s="194">
        <f>FG5*FH5*$E$2</f>
        <v>0</v>
      </c>
      <c r="FJ5" s="112" t="s">
        <v>750</v>
      </c>
      <c r="FK5" s="113"/>
      <c r="FL5" s="114"/>
      <c r="FM5" s="139"/>
      <c r="FN5" s="116">
        <v>1.2</v>
      </c>
      <c r="FO5" s="194">
        <f>FM5*FN5*$E$2</f>
        <v>0</v>
      </c>
      <c r="FP5" s="112" t="s">
        <v>765</v>
      </c>
      <c r="FQ5" s="113"/>
      <c r="FR5" s="114"/>
      <c r="FS5" s="139"/>
      <c r="FT5" s="116">
        <v>1.2</v>
      </c>
      <c r="FU5" s="194">
        <f>FS5*FT5*$E$2</f>
        <v>0</v>
      </c>
      <c r="FV5" s="112" t="s">
        <v>805</v>
      </c>
      <c r="FW5" s="113"/>
      <c r="FX5" s="114"/>
      <c r="FY5" s="139"/>
      <c r="FZ5" s="116">
        <v>1.2</v>
      </c>
      <c r="GA5" s="194">
        <f>FY5*FZ5*$E$2</f>
        <v>0</v>
      </c>
      <c r="GB5" s="112" t="s">
        <v>819</v>
      </c>
      <c r="GC5" s="113"/>
      <c r="GD5" s="114"/>
      <c r="GE5" s="139"/>
      <c r="GF5" s="116">
        <v>2.8</v>
      </c>
      <c r="GG5" s="194">
        <f>GE5*GF5*$E$2</f>
        <v>0</v>
      </c>
      <c r="GH5" s="112" t="s">
        <v>862</v>
      </c>
      <c r="GI5" s="113"/>
      <c r="GJ5" s="114"/>
      <c r="GK5" s="139"/>
      <c r="GL5" s="116">
        <v>1.2</v>
      </c>
      <c r="GM5" s="194">
        <f>GK5*GL5*$E$2</f>
        <v>0</v>
      </c>
      <c r="GN5" s="112" t="s">
        <v>878</v>
      </c>
      <c r="GO5" s="113"/>
      <c r="GP5" s="114"/>
      <c r="GQ5" s="139"/>
      <c r="GR5" s="116">
        <v>1.2</v>
      </c>
      <c r="GS5" s="194">
        <f>GQ5*GR5*$E$2</f>
        <v>0</v>
      </c>
      <c r="GT5" s="112" t="s">
        <v>313</v>
      </c>
      <c r="GU5" s="113"/>
      <c r="GV5" s="114"/>
      <c r="GW5" s="139"/>
      <c r="GX5" s="116">
        <v>0.5</v>
      </c>
      <c r="GY5" s="194">
        <f>GW5*GX5*$E$2</f>
        <v>0</v>
      </c>
      <c r="GZ5" s="112" t="s">
        <v>97</v>
      </c>
      <c r="HA5" s="113"/>
      <c r="HB5" s="114"/>
      <c r="HC5" s="139"/>
      <c r="HD5" s="116">
        <v>0.5</v>
      </c>
      <c r="HE5" s="194">
        <f>HC5*HD5*$E$2</f>
        <v>0</v>
      </c>
      <c r="HF5" s="112" t="s">
        <v>139</v>
      </c>
      <c r="HG5" s="113"/>
      <c r="HH5" s="114"/>
      <c r="HI5" s="139"/>
      <c r="HJ5" s="116">
        <v>1</v>
      </c>
      <c r="HK5" s="194">
        <f>HI5*HJ5*$E$2</f>
        <v>0</v>
      </c>
      <c r="HL5" s="112" t="s">
        <v>783</v>
      </c>
      <c r="HM5" s="113"/>
      <c r="HN5" s="114"/>
      <c r="HO5" s="139"/>
      <c r="HP5" s="116">
        <v>1</v>
      </c>
      <c r="HQ5" s="194">
        <f>HO5*HP5*$E$2</f>
        <v>0</v>
      </c>
      <c r="HR5" s="112" t="s">
        <v>531</v>
      </c>
      <c r="HS5" s="113"/>
      <c r="HT5" s="114"/>
      <c r="HU5" s="139"/>
      <c r="HV5" s="116">
        <v>1</v>
      </c>
      <c r="HW5" s="194">
        <f>HU5*HV5*$E$2</f>
        <v>0</v>
      </c>
      <c r="HX5" s="112" t="s">
        <v>106</v>
      </c>
      <c r="HY5" s="113"/>
      <c r="HZ5" s="114"/>
      <c r="IA5" s="139"/>
      <c r="IB5" s="116">
        <v>1</v>
      </c>
      <c r="IC5" s="194">
        <f>IA5*IB5*$E$2</f>
        <v>0</v>
      </c>
      <c r="ID5" s="112" t="s">
        <v>592</v>
      </c>
      <c r="IE5" s="113"/>
      <c r="IF5" s="114"/>
      <c r="IG5" s="139"/>
      <c r="IH5" s="116">
        <v>1</v>
      </c>
      <c r="II5" s="194">
        <f>IG5*IH5*$E$2</f>
        <v>0</v>
      </c>
      <c r="IJ5" s="112" t="s">
        <v>388</v>
      </c>
      <c r="IK5" s="113"/>
      <c r="IL5" s="114"/>
      <c r="IM5" s="139"/>
      <c r="IN5" s="116">
        <v>1.5</v>
      </c>
      <c r="IO5" s="194">
        <f>IM5*IN5*$E$2</f>
        <v>0</v>
      </c>
      <c r="IP5" s="112" t="s">
        <v>147</v>
      </c>
      <c r="IQ5" s="113"/>
      <c r="IR5" s="114"/>
      <c r="IS5" s="139"/>
      <c r="IT5" s="116">
        <v>1</v>
      </c>
      <c r="IU5" s="194">
        <f>IS5*IT5*$E$2</f>
        <v>0</v>
      </c>
      <c r="IV5" s="112" t="s">
        <v>97</v>
      </c>
      <c r="IW5" s="113"/>
      <c r="IX5" s="114"/>
      <c r="IY5" s="139"/>
      <c r="IZ5" s="116">
        <v>2</v>
      </c>
      <c r="JA5" s="194">
        <f>IY5*IZ5*$E$2</f>
        <v>0</v>
      </c>
    </row>
    <row r="6" spans="1:261" ht="20.399999999999999" customHeight="1" x14ac:dyDescent="0.45">
      <c r="A6" s="297"/>
      <c r="B6" s="1" t="s">
        <v>6</v>
      </c>
      <c r="C6" s="3">
        <f>AG98</f>
        <v>0</v>
      </c>
      <c r="D6" s="299" t="s">
        <v>73</v>
      </c>
      <c r="E6" s="1" t="s">
        <v>50</v>
      </c>
      <c r="F6" s="13">
        <f>HE22</f>
        <v>0</v>
      </c>
      <c r="G6" s="248" t="s">
        <v>43</v>
      </c>
      <c r="H6" s="249"/>
      <c r="I6" s="13">
        <f>IO22</f>
        <v>0</v>
      </c>
      <c r="J6" s="134" t="s">
        <v>79</v>
      </c>
      <c r="K6" s="124"/>
      <c r="L6" s="125"/>
      <c r="M6" s="115"/>
      <c r="N6" s="116"/>
      <c r="O6" s="195"/>
      <c r="P6" s="134" t="s">
        <v>84</v>
      </c>
      <c r="Q6" s="124"/>
      <c r="R6" s="125"/>
      <c r="S6" s="115"/>
      <c r="T6" s="116"/>
      <c r="U6" s="195"/>
      <c r="V6" s="134" t="s">
        <v>80</v>
      </c>
      <c r="W6" s="124"/>
      <c r="X6" s="125"/>
      <c r="Y6" s="115"/>
      <c r="Z6" s="116"/>
      <c r="AA6" s="195"/>
      <c r="AB6" s="117" t="s">
        <v>83</v>
      </c>
      <c r="AC6" s="118"/>
      <c r="AD6" s="118"/>
      <c r="AE6" s="214"/>
      <c r="AF6" s="147"/>
      <c r="AG6" s="195"/>
      <c r="AH6" s="123" t="s">
        <v>82</v>
      </c>
      <c r="AI6" s="124"/>
      <c r="AJ6" s="125"/>
      <c r="AK6" s="115"/>
      <c r="AL6" s="116"/>
      <c r="AM6" s="195"/>
      <c r="AN6" s="117" t="s">
        <v>83</v>
      </c>
      <c r="AO6" s="118"/>
      <c r="AP6" s="118"/>
      <c r="AQ6" s="115"/>
      <c r="AR6" s="116"/>
      <c r="AS6" s="195"/>
      <c r="AT6" s="134" t="s">
        <v>79</v>
      </c>
      <c r="AU6" s="124"/>
      <c r="AV6" s="125"/>
      <c r="AW6" s="115"/>
      <c r="AX6" s="116"/>
      <c r="AY6" s="195"/>
      <c r="AZ6" s="191" t="s">
        <v>85</v>
      </c>
      <c r="BA6" s="192"/>
      <c r="BB6" s="192"/>
      <c r="BC6" s="115"/>
      <c r="BD6" s="116"/>
      <c r="BE6" s="195"/>
      <c r="BF6" s="134" t="s">
        <v>80</v>
      </c>
      <c r="BG6" s="124"/>
      <c r="BH6" s="125"/>
      <c r="BI6" s="115"/>
      <c r="BJ6" s="116"/>
      <c r="BK6" s="195"/>
      <c r="BL6" s="191" t="s">
        <v>84</v>
      </c>
      <c r="BM6" s="192"/>
      <c r="BN6" s="192"/>
      <c r="BO6" s="214"/>
      <c r="BP6" s="147"/>
      <c r="BQ6" s="195"/>
      <c r="BR6" s="123" t="s">
        <v>82</v>
      </c>
      <c r="BS6" s="124"/>
      <c r="BT6" s="125"/>
      <c r="BU6" s="115"/>
      <c r="BV6" s="116"/>
      <c r="BW6" s="195"/>
      <c r="BX6" s="117" t="s">
        <v>83</v>
      </c>
      <c r="BY6" s="118"/>
      <c r="BZ6" s="118"/>
      <c r="CA6" s="115"/>
      <c r="CB6" s="116"/>
      <c r="CC6" s="195"/>
      <c r="CD6" s="134" t="s">
        <v>79</v>
      </c>
      <c r="CE6" s="124"/>
      <c r="CF6" s="125"/>
      <c r="CG6" s="115"/>
      <c r="CH6" s="116"/>
      <c r="CI6" s="195"/>
      <c r="CJ6" s="123" t="s">
        <v>82</v>
      </c>
      <c r="CK6" s="124"/>
      <c r="CL6" s="125"/>
      <c r="CM6" s="115"/>
      <c r="CN6" s="116"/>
      <c r="CO6" s="195"/>
      <c r="CP6" s="123" t="s">
        <v>82</v>
      </c>
      <c r="CQ6" s="124"/>
      <c r="CR6" s="125"/>
      <c r="CS6" s="115"/>
      <c r="CT6" s="116"/>
      <c r="CU6" s="195"/>
      <c r="CV6" s="117" t="s">
        <v>83</v>
      </c>
      <c r="CW6" s="118"/>
      <c r="CX6" s="118"/>
      <c r="CY6" s="115"/>
      <c r="CZ6" s="116"/>
      <c r="DA6" s="195"/>
      <c r="DB6" s="134" t="s">
        <v>80</v>
      </c>
      <c r="DC6" s="124"/>
      <c r="DD6" s="125"/>
      <c r="DE6" s="115"/>
      <c r="DF6" s="116"/>
      <c r="DG6" s="195"/>
      <c r="DN6" s="123" t="s">
        <v>83</v>
      </c>
      <c r="DO6" s="124"/>
      <c r="DP6" s="125"/>
      <c r="DQ6" s="115"/>
      <c r="DR6" s="116"/>
      <c r="DS6" s="195"/>
      <c r="DT6" s="191" t="s">
        <v>84</v>
      </c>
      <c r="DU6" s="192"/>
      <c r="DV6" s="192"/>
      <c r="DW6" s="214"/>
      <c r="DX6" s="116"/>
      <c r="DY6" s="195"/>
      <c r="DZ6" s="134" t="s">
        <v>80</v>
      </c>
      <c r="EA6" s="124"/>
      <c r="EB6" s="125"/>
      <c r="EC6" s="115"/>
      <c r="ED6" s="116"/>
      <c r="EE6" s="195"/>
      <c r="EL6" s="134" t="s">
        <v>79</v>
      </c>
      <c r="EM6" s="124"/>
      <c r="EN6" s="125"/>
      <c r="EO6" s="115"/>
      <c r="EP6" s="116"/>
      <c r="EQ6" s="195"/>
      <c r="ER6" s="134" t="s">
        <v>79</v>
      </c>
      <c r="ES6" s="124"/>
      <c r="ET6" s="125"/>
      <c r="EU6" s="115"/>
      <c r="EV6" s="116"/>
      <c r="EW6" s="195"/>
      <c r="EX6" s="134" t="s">
        <v>80</v>
      </c>
      <c r="EY6" s="124"/>
      <c r="EZ6" s="125"/>
      <c r="FA6" s="115"/>
      <c r="FB6" s="116"/>
      <c r="FC6" s="195"/>
      <c r="FD6" s="123" t="s">
        <v>85</v>
      </c>
      <c r="FE6" s="124"/>
      <c r="FF6" s="125"/>
      <c r="FG6" s="115"/>
      <c r="FH6" s="116"/>
      <c r="FI6" s="195"/>
      <c r="FJ6" s="134" t="s">
        <v>80</v>
      </c>
      <c r="FK6" s="124"/>
      <c r="FL6" s="125"/>
      <c r="FM6" s="115"/>
      <c r="FN6" s="116"/>
      <c r="FO6" s="195"/>
      <c r="FP6" s="134" t="s">
        <v>80</v>
      </c>
      <c r="FQ6" s="124"/>
      <c r="FR6" s="125"/>
      <c r="FS6" s="115"/>
      <c r="FT6" s="116"/>
      <c r="FU6" s="195"/>
      <c r="FV6" s="134" t="s">
        <v>80</v>
      </c>
      <c r="FW6" s="124"/>
      <c r="FX6" s="125"/>
      <c r="FY6" s="115"/>
      <c r="FZ6" s="116"/>
      <c r="GA6" s="195"/>
      <c r="GB6" s="117" t="s">
        <v>83</v>
      </c>
      <c r="GC6" s="118"/>
      <c r="GD6" s="118"/>
      <c r="GE6" s="115"/>
      <c r="GF6" s="116"/>
      <c r="GG6" s="195"/>
      <c r="GH6" s="134" t="s">
        <v>80</v>
      </c>
      <c r="GI6" s="124"/>
      <c r="GJ6" s="125"/>
      <c r="GK6" s="115"/>
      <c r="GL6" s="116"/>
      <c r="GM6" s="195"/>
      <c r="GN6" s="134" t="s">
        <v>80</v>
      </c>
      <c r="GO6" s="124"/>
      <c r="GP6" s="125"/>
      <c r="GQ6" s="115"/>
      <c r="GR6" s="116"/>
      <c r="GS6" s="195"/>
      <c r="GT6" s="134" t="s">
        <v>79</v>
      </c>
      <c r="GU6" s="124"/>
      <c r="GV6" s="125"/>
      <c r="GW6" s="115"/>
      <c r="GX6" s="116"/>
      <c r="GY6" s="195"/>
      <c r="GZ6" s="134" t="s">
        <v>79</v>
      </c>
      <c r="HA6" s="124"/>
      <c r="HB6" s="125"/>
      <c r="HC6" s="115"/>
      <c r="HD6" s="116"/>
      <c r="HE6" s="195"/>
      <c r="HF6" s="134" t="s">
        <v>80</v>
      </c>
      <c r="HG6" s="124"/>
      <c r="HH6" s="125"/>
      <c r="HI6" s="115"/>
      <c r="HJ6" s="116"/>
      <c r="HK6" s="195"/>
      <c r="HL6" s="134" t="s">
        <v>80</v>
      </c>
      <c r="HM6" s="124"/>
      <c r="HN6" s="125"/>
      <c r="HO6" s="115"/>
      <c r="HP6" s="116"/>
      <c r="HQ6" s="195"/>
      <c r="HR6" s="134" t="s">
        <v>80</v>
      </c>
      <c r="HS6" s="124"/>
      <c r="HT6" s="125"/>
      <c r="HU6" s="115"/>
      <c r="HV6" s="116"/>
      <c r="HW6" s="195"/>
      <c r="HX6" s="134" t="s">
        <v>80</v>
      </c>
      <c r="HY6" s="124"/>
      <c r="HZ6" s="125"/>
      <c r="IA6" s="115"/>
      <c r="IB6" s="116"/>
      <c r="IC6" s="195"/>
      <c r="ID6" s="134" t="s">
        <v>80</v>
      </c>
      <c r="IE6" s="124"/>
      <c r="IF6" s="125"/>
      <c r="IG6" s="115"/>
      <c r="IH6" s="116"/>
      <c r="II6" s="195"/>
      <c r="IJ6" s="134" t="s">
        <v>81</v>
      </c>
      <c r="IK6" s="124"/>
      <c r="IL6" s="125"/>
      <c r="IM6" s="115"/>
      <c r="IN6" s="116"/>
      <c r="IO6" s="195"/>
      <c r="IP6" s="134" t="s">
        <v>80</v>
      </c>
      <c r="IQ6" s="124"/>
      <c r="IR6" s="125"/>
      <c r="IS6" s="115"/>
      <c r="IT6" s="116"/>
      <c r="IU6" s="195"/>
      <c r="IV6" s="123" t="s">
        <v>82</v>
      </c>
      <c r="IW6" s="124"/>
      <c r="IX6" s="125"/>
      <c r="IY6" s="115"/>
      <c r="IZ6" s="116"/>
      <c r="JA6" s="195"/>
    </row>
    <row r="7" spans="1:261" ht="20.399999999999999" customHeight="1" x14ac:dyDescent="0.45">
      <c r="A7" s="297"/>
      <c r="B7" s="1" t="s">
        <v>7</v>
      </c>
      <c r="C7" s="3">
        <f>AS47</f>
        <v>0</v>
      </c>
      <c r="D7" s="297"/>
      <c r="E7" s="1" t="s">
        <v>51</v>
      </c>
      <c r="F7" s="13">
        <f>GY47</f>
        <v>0</v>
      </c>
      <c r="G7" s="248" t="s">
        <v>30</v>
      </c>
      <c r="H7" s="249"/>
      <c r="I7" s="13">
        <f>II47</f>
        <v>0</v>
      </c>
      <c r="J7" s="112" t="s">
        <v>93</v>
      </c>
      <c r="K7" s="113"/>
      <c r="L7" s="114"/>
      <c r="M7" s="115"/>
      <c r="N7" s="116">
        <v>0.5</v>
      </c>
      <c r="O7" s="194">
        <f>M7*N7*$E$2</f>
        <v>0</v>
      </c>
      <c r="P7" s="112" t="s">
        <v>110</v>
      </c>
      <c r="Q7" s="113"/>
      <c r="R7" s="114"/>
      <c r="S7" s="115"/>
      <c r="T7" s="116">
        <v>3.2</v>
      </c>
      <c r="U7" s="194">
        <f t="shared" ref="U7" si="2">S7*T7*$E$2</f>
        <v>0</v>
      </c>
      <c r="V7" s="112" t="s">
        <v>140</v>
      </c>
      <c r="W7" s="113"/>
      <c r="X7" s="114"/>
      <c r="Y7" s="115"/>
      <c r="Z7" s="116">
        <v>1</v>
      </c>
      <c r="AA7" s="194">
        <f t="shared" ref="AA7" si="3">Y7*Z7*$E$2</f>
        <v>0</v>
      </c>
      <c r="AB7" s="198" t="s">
        <v>159</v>
      </c>
      <c r="AC7" s="199"/>
      <c r="AD7" s="199"/>
      <c r="AE7" s="213"/>
      <c r="AF7" s="146">
        <v>3.2</v>
      </c>
      <c r="AG7" s="194">
        <f t="shared" ref="AG7" si="4">AE7*AF7*$E$2</f>
        <v>0</v>
      </c>
      <c r="AH7" s="112" t="s">
        <v>222</v>
      </c>
      <c r="AI7" s="113"/>
      <c r="AJ7" s="114"/>
      <c r="AK7" s="115"/>
      <c r="AL7" s="116">
        <v>2</v>
      </c>
      <c r="AM7" s="194">
        <f t="shared" ref="AM7:AM33" si="5">AK7*AL7*$E$2</f>
        <v>0</v>
      </c>
      <c r="AN7" s="112" t="s">
        <v>134</v>
      </c>
      <c r="AO7" s="113"/>
      <c r="AP7" s="114"/>
      <c r="AQ7" s="115"/>
      <c r="AR7" s="116">
        <v>2.6</v>
      </c>
      <c r="AS7" s="194">
        <f t="shared" ref="AS7:AS11" si="6">AQ7*AR7*$E$2</f>
        <v>0</v>
      </c>
      <c r="AT7" s="112" t="s">
        <v>250</v>
      </c>
      <c r="AU7" s="113"/>
      <c r="AV7" s="114"/>
      <c r="AW7" s="115"/>
      <c r="AX7" s="116">
        <v>0.5</v>
      </c>
      <c r="AY7" s="194">
        <f t="shared" ref="AY7:AY31" si="7">AW7*AX7*$E$2</f>
        <v>0</v>
      </c>
      <c r="AZ7" s="231" t="s">
        <v>264</v>
      </c>
      <c r="BA7" s="232"/>
      <c r="BB7" s="233"/>
      <c r="BC7" s="115"/>
      <c r="BD7" s="116">
        <v>4.4000000000000004</v>
      </c>
      <c r="BE7" s="194">
        <f t="shared" ref="BE7:BE39" si="8">BC7*BD7*$E$2</f>
        <v>0</v>
      </c>
      <c r="BF7" s="112" t="s">
        <v>295</v>
      </c>
      <c r="BG7" s="113"/>
      <c r="BH7" s="114"/>
      <c r="BI7" s="115"/>
      <c r="BJ7" s="116">
        <v>1</v>
      </c>
      <c r="BK7" s="194">
        <f t="shared" ref="BK7" si="9">BI7*BJ7*$E$2</f>
        <v>0</v>
      </c>
      <c r="BL7" s="198" t="s">
        <v>310</v>
      </c>
      <c r="BM7" s="199"/>
      <c r="BN7" s="199"/>
      <c r="BO7" s="213"/>
      <c r="BP7" s="146">
        <v>3.2</v>
      </c>
      <c r="BQ7" s="194">
        <f t="shared" ref="BQ7" si="10">BO7*BP7*$E$2</f>
        <v>0</v>
      </c>
      <c r="BR7" s="112" t="s">
        <v>341</v>
      </c>
      <c r="BS7" s="113"/>
      <c r="BT7" s="114"/>
      <c r="BU7" s="115"/>
      <c r="BV7" s="116">
        <v>2</v>
      </c>
      <c r="BW7" s="194">
        <f t="shared" ref="BW7" si="11">BU7*BV7*$E$2</f>
        <v>0</v>
      </c>
      <c r="BX7" s="112" t="s">
        <v>356</v>
      </c>
      <c r="BY7" s="113"/>
      <c r="BZ7" s="114"/>
      <c r="CA7" s="115"/>
      <c r="CB7" s="116">
        <v>3.6</v>
      </c>
      <c r="CC7" s="194">
        <f t="shared" ref="CC7" si="12">CA7*CB7*$E$2</f>
        <v>0</v>
      </c>
      <c r="CD7" s="112" t="s">
        <v>381</v>
      </c>
      <c r="CE7" s="113"/>
      <c r="CF7" s="114"/>
      <c r="CG7" s="115"/>
      <c r="CH7" s="116">
        <v>0.5</v>
      </c>
      <c r="CI7" s="194">
        <f t="shared" ref="CI7" si="13">CG7*CH7*$E$2</f>
        <v>0</v>
      </c>
      <c r="CJ7" s="112" t="s">
        <v>396</v>
      </c>
      <c r="CK7" s="113"/>
      <c r="CL7" s="114"/>
      <c r="CM7" s="115"/>
      <c r="CN7" s="116">
        <v>2.7</v>
      </c>
      <c r="CO7" s="194">
        <f t="shared" ref="CO7" si="14">CM7*CN7*$E$2</f>
        <v>0</v>
      </c>
      <c r="CP7" s="112" t="s">
        <v>421</v>
      </c>
      <c r="CQ7" s="113"/>
      <c r="CR7" s="114"/>
      <c r="CS7" s="115"/>
      <c r="CT7" s="116">
        <v>2</v>
      </c>
      <c r="CU7" s="194">
        <f t="shared" ref="CU7" si="15">CS7*CT7*$E$2</f>
        <v>0</v>
      </c>
      <c r="CV7" s="112" t="s">
        <v>436</v>
      </c>
      <c r="CW7" s="113"/>
      <c r="CX7" s="114"/>
      <c r="CY7" s="115"/>
      <c r="CZ7" s="116">
        <v>3.1</v>
      </c>
      <c r="DA7" s="194">
        <f t="shared" ref="DA7" si="16">CY7*CZ7*$E$2</f>
        <v>0</v>
      </c>
      <c r="DB7" s="112" t="s">
        <v>460</v>
      </c>
      <c r="DC7" s="113"/>
      <c r="DD7" s="114"/>
      <c r="DE7" s="115"/>
      <c r="DF7" s="116">
        <v>1</v>
      </c>
      <c r="DG7" s="194">
        <f t="shared" ref="DG7" si="17">DE7*DF7*$E$2</f>
        <v>0</v>
      </c>
      <c r="DN7" s="112" t="s">
        <v>539</v>
      </c>
      <c r="DO7" s="113"/>
      <c r="DP7" s="114"/>
      <c r="DQ7" s="115"/>
      <c r="DR7" s="116">
        <v>3.1</v>
      </c>
      <c r="DS7" s="194">
        <f t="shared" ref="DS7" si="18">DQ7*DR7*$E$2</f>
        <v>0</v>
      </c>
      <c r="DT7" s="198" t="s">
        <v>555</v>
      </c>
      <c r="DU7" s="199"/>
      <c r="DV7" s="199"/>
      <c r="DW7" s="213"/>
      <c r="DX7" s="116">
        <v>3.1</v>
      </c>
      <c r="DY7" s="194">
        <f t="shared" si="1"/>
        <v>0</v>
      </c>
      <c r="DZ7" s="112" t="s">
        <v>569</v>
      </c>
      <c r="EA7" s="113"/>
      <c r="EB7" s="114"/>
      <c r="EC7" s="115"/>
      <c r="ED7" s="116">
        <v>1</v>
      </c>
      <c r="EE7" s="194">
        <f t="shared" ref="EE7" si="19">EC7*ED7*$E$2</f>
        <v>0</v>
      </c>
      <c r="EL7" s="112" t="s">
        <v>613</v>
      </c>
      <c r="EM7" s="113"/>
      <c r="EN7" s="114"/>
      <c r="EO7" s="115"/>
      <c r="EP7" s="116">
        <v>0.7</v>
      </c>
      <c r="EQ7" s="194">
        <f t="shared" ref="EQ7" si="20">EO7*EP7*$E$2</f>
        <v>0</v>
      </c>
      <c r="ER7" s="112" t="s">
        <v>628</v>
      </c>
      <c r="ES7" s="113"/>
      <c r="ET7" s="114"/>
      <c r="EU7" s="115"/>
      <c r="EV7" s="116">
        <v>1.2</v>
      </c>
      <c r="EW7" s="194">
        <f t="shared" ref="EW7" si="21">EU7*EV7*$E$2</f>
        <v>0</v>
      </c>
      <c r="EX7" s="112" t="s">
        <v>688</v>
      </c>
      <c r="EY7" s="113"/>
      <c r="EZ7" s="114"/>
      <c r="FA7" s="115"/>
      <c r="FB7" s="116">
        <v>1.2</v>
      </c>
      <c r="FC7" s="194">
        <f t="shared" ref="FC7" si="22">FA7*FB7*$E$2</f>
        <v>0</v>
      </c>
      <c r="FD7" s="112" t="s">
        <v>705</v>
      </c>
      <c r="FE7" s="113"/>
      <c r="FF7" s="114"/>
      <c r="FG7" s="115"/>
      <c r="FH7" s="116">
        <v>1.2</v>
      </c>
      <c r="FI7" s="194">
        <f t="shared" ref="FI7" si="23">FG7*FH7*$E$2</f>
        <v>0</v>
      </c>
      <c r="FJ7" s="112" t="s">
        <v>751</v>
      </c>
      <c r="FK7" s="113"/>
      <c r="FL7" s="114"/>
      <c r="FM7" s="115"/>
      <c r="FN7" s="116">
        <v>1.2</v>
      </c>
      <c r="FO7" s="194">
        <f t="shared" ref="FO7" si="24">FM7*FN7*$E$2</f>
        <v>0</v>
      </c>
      <c r="FP7" s="112" t="s">
        <v>766</v>
      </c>
      <c r="FQ7" s="113"/>
      <c r="FR7" s="114"/>
      <c r="FS7" s="115"/>
      <c r="FT7" s="116">
        <v>1.2</v>
      </c>
      <c r="FU7" s="194">
        <f t="shared" ref="FU7" si="25">FS7*FT7*$E$2</f>
        <v>0</v>
      </c>
      <c r="FV7" s="112" t="s">
        <v>806</v>
      </c>
      <c r="FW7" s="113"/>
      <c r="FX7" s="114"/>
      <c r="FY7" s="115"/>
      <c r="FZ7" s="116">
        <v>1.2</v>
      </c>
      <c r="GA7" s="194">
        <f t="shared" ref="GA7" si="26">FY7*FZ7*$E$2</f>
        <v>0</v>
      </c>
      <c r="GB7" s="112" t="s">
        <v>820</v>
      </c>
      <c r="GC7" s="113"/>
      <c r="GD7" s="114"/>
      <c r="GE7" s="115"/>
      <c r="GF7" s="116">
        <v>2.8</v>
      </c>
      <c r="GG7" s="194">
        <f t="shared" ref="GG7" si="27">GE7*GF7*$E$2</f>
        <v>0</v>
      </c>
      <c r="GH7" s="112" t="s">
        <v>863</v>
      </c>
      <c r="GI7" s="113"/>
      <c r="GJ7" s="114"/>
      <c r="GK7" s="115"/>
      <c r="GL7" s="116">
        <v>1.2</v>
      </c>
      <c r="GM7" s="194">
        <f t="shared" ref="GM7" si="28">GK7*GL7*$E$2</f>
        <v>0</v>
      </c>
      <c r="GN7" s="112" t="s">
        <v>879</v>
      </c>
      <c r="GO7" s="113"/>
      <c r="GP7" s="114"/>
      <c r="GQ7" s="115"/>
      <c r="GR7" s="116">
        <v>1.2</v>
      </c>
      <c r="GS7" s="194">
        <f t="shared" ref="GS7" si="29">GQ7*GR7*$E$2</f>
        <v>0</v>
      </c>
      <c r="GT7" s="112" t="s">
        <v>267</v>
      </c>
      <c r="GU7" s="113"/>
      <c r="GV7" s="114"/>
      <c r="GW7" s="115"/>
      <c r="GX7" s="116">
        <v>0.5</v>
      </c>
      <c r="GY7" s="194">
        <f t="shared" ref="GY7" si="30">GW7*GX7*$E$2</f>
        <v>0</v>
      </c>
      <c r="GZ7" s="112" t="s">
        <v>143</v>
      </c>
      <c r="HA7" s="113"/>
      <c r="HB7" s="114"/>
      <c r="HC7" s="115"/>
      <c r="HD7" s="116">
        <v>0.5</v>
      </c>
      <c r="HE7" s="194">
        <f t="shared" ref="HE7" si="31">HC7*HD7*$E$2</f>
        <v>0</v>
      </c>
      <c r="HF7" s="112" t="s">
        <v>812</v>
      </c>
      <c r="HG7" s="113"/>
      <c r="HH7" s="114"/>
      <c r="HI7" s="115"/>
      <c r="HJ7" s="116">
        <v>1</v>
      </c>
      <c r="HK7" s="194">
        <f t="shared" ref="HK7" si="32">HI7*HJ7*$E$2</f>
        <v>0</v>
      </c>
      <c r="HL7" s="112" t="s">
        <v>273</v>
      </c>
      <c r="HM7" s="113"/>
      <c r="HN7" s="114"/>
      <c r="HO7" s="115"/>
      <c r="HP7" s="116">
        <v>1</v>
      </c>
      <c r="HQ7" s="194">
        <f t="shared" ref="HQ7" si="33">HO7*HP7*$E$2</f>
        <v>0</v>
      </c>
      <c r="HR7" s="112" t="s">
        <v>464</v>
      </c>
      <c r="HS7" s="113"/>
      <c r="HT7" s="114"/>
      <c r="HU7" s="115"/>
      <c r="HV7" s="116">
        <v>1</v>
      </c>
      <c r="HW7" s="194">
        <f t="shared" ref="HW7" si="34">HU7*HV7*$E$2</f>
        <v>0</v>
      </c>
      <c r="HX7" s="112" t="s">
        <v>224</v>
      </c>
      <c r="HY7" s="113"/>
      <c r="HZ7" s="114"/>
      <c r="IA7" s="115"/>
      <c r="IB7" s="116">
        <v>1</v>
      </c>
      <c r="IC7" s="194">
        <f t="shared" ref="IC7" si="35">IA7*IB7*$E$2</f>
        <v>0</v>
      </c>
      <c r="ID7" s="112" t="s">
        <v>591</v>
      </c>
      <c r="IE7" s="113"/>
      <c r="IF7" s="114"/>
      <c r="IG7" s="115"/>
      <c r="IH7" s="116">
        <v>1</v>
      </c>
      <c r="II7" s="194">
        <f t="shared" ref="II7" si="36">IG7*IH7*$E$2</f>
        <v>0</v>
      </c>
      <c r="IJ7" s="112" t="s">
        <v>389</v>
      </c>
      <c r="IK7" s="113"/>
      <c r="IL7" s="114"/>
      <c r="IM7" s="115"/>
      <c r="IN7" s="116">
        <v>1.5</v>
      </c>
      <c r="IO7" s="194">
        <f t="shared" ref="IO7" si="37">IM7*IN7*$E$2</f>
        <v>0</v>
      </c>
      <c r="IP7" s="112" t="s">
        <v>99</v>
      </c>
      <c r="IQ7" s="113"/>
      <c r="IR7" s="114"/>
      <c r="IS7" s="115"/>
      <c r="IT7" s="116">
        <v>1</v>
      </c>
      <c r="IU7" s="194">
        <f t="shared" ref="IU7" si="38">IS7*IT7*$E$2</f>
        <v>0</v>
      </c>
      <c r="IV7" s="112" t="s">
        <v>143</v>
      </c>
      <c r="IW7" s="113"/>
      <c r="IX7" s="114"/>
      <c r="IY7" s="115"/>
      <c r="IZ7" s="116">
        <v>2</v>
      </c>
      <c r="JA7" s="194">
        <f t="shared" ref="JA7" si="39">IY7*IZ7*$E$2</f>
        <v>0</v>
      </c>
    </row>
    <row r="8" spans="1:261" ht="20.399999999999999" customHeight="1" x14ac:dyDescent="0.45">
      <c r="A8" s="298"/>
      <c r="B8" s="1" t="s">
        <v>8</v>
      </c>
      <c r="C8" s="3">
        <f>AM68</f>
        <v>0</v>
      </c>
      <c r="D8" s="297"/>
      <c r="E8" s="1" t="s">
        <v>53</v>
      </c>
      <c r="F8" s="13">
        <f>HE47</f>
        <v>0</v>
      </c>
      <c r="G8" s="248" t="s">
        <v>31</v>
      </c>
      <c r="H8" s="249"/>
      <c r="I8" s="13">
        <f>IO47</f>
        <v>0</v>
      </c>
      <c r="J8" s="134" t="s">
        <v>79</v>
      </c>
      <c r="K8" s="124"/>
      <c r="L8" s="125"/>
      <c r="M8" s="115"/>
      <c r="N8" s="116"/>
      <c r="O8" s="195"/>
      <c r="P8" s="134" t="s">
        <v>84</v>
      </c>
      <c r="Q8" s="124"/>
      <c r="R8" s="125"/>
      <c r="S8" s="115"/>
      <c r="T8" s="116"/>
      <c r="U8" s="195"/>
      <c r="V8" s="134" t="s">
        <v>80</v>
      </c>
      <c r="W8" s="124"/>
      <c r="X8" s="125"/>
      <c r="Y8" s="115"/>
      <c r="Z8" s="116"/>
      <c r="AA8" s="195"/>
      <c r="AB8" s="191" t="s">
        <v>84</v>
      </c>
      <c r="AC8" s="192"/>
      <c r="AD8" s="192"/>
      <c r="AE8" s="214"/>
      <c r="AF8" s="147"/>
      <c r="AG8" s="195"/>
      <c r="AH8" s="123" t="s">
        <v>82</v>
      </c>
      <c r="AI8" s="124"/>
      <c r="AJ8" s="125"/>
      <c r="AK8" s="115"/>
      <c r="AL8" s="116"/>
      <c r="AM8" s="195"/>
      <c r="AN8" s="123" t="s">
        <v>83</v>
      </c>
      <c r="AO8" s="124"/>
      <c r="AP8" s="125"/>
      <c r="AQ8" s="115"/>
      <c r="AR8" s="116"/>
      <c r="AS8" s="195"/>
      <c r="AT8" s="134" t="s">
        <v>79</v>
      </c>
      <c r="AU8" s="124"/>
      <c r="AV8" s="125"/>
      <c r="AW8" s="115"/>
      <c r="AX8" s="116"/>
      <c r="AY8" s="195"/>
      <c r="AZ8" s="191" t="s">
        <v>86</v>
      </c>
      <c r="BA8" s="192"/>
      <c r="BB8" s="192"/>
      <c r="BC8" s="115"/>
      <c r="BD8" s="116"/>
      <c r="BE8" s="195"/>
      <c r="BF8" s="134" t="s">
        <v>80</v>
      </c>
      <c r="BG8" s="124"/>
      <c r="BH8" s="125"/>
      <c r="BI8" s="115"/>
      <c r="BJ8" s="116"/>
      <c r="BK8" s="195"/>
      <c r="BL8" s="191" t="s">
        <v>84</v>
      </c>
      <c r="BM8" s="192"/>
      <c r="BN8" s="192"/>
      <c r="BO8" s="214"/>
      <c r="BP8" s="147"/>
      <c r="BQ8" s="195"/>
      <c r="BR8" s="123" t="s">
        <v>82</v>
      </c>
      <c r="BS8" s="124"/>
      <c r="BT8" s="125"/>
      <c r="BU8" s="115"/>
      <c r="BV8" s="116"/>
      <c r="BW8" s="195"/>
      <c r="BX8" s="134" t="s">
        <v>85</v>
      </c>
      <c r="BY8" s="124"/>
      <c r="BZ8" s="125"/>
      <c r="CA8" s="115"/>
      <c r="CB8" s="116"/>
      <c r="CC8" s="195"/>
      <c r="CD8" s="134" t="s">
        <v>79</v>
      </c>
      <c r="CE8" s="124"/>
      <c r="CF8" s="125"/>
      <c r="CG8" s="115"/>
      <c r="CH8" s="116"/>
      <c r="CI8" s="195"/>
      <c r="CJ8" s="117" t="s">
        <v>83</v>
      </c>
      <c r="CK8" s="118"/>
      <c r="CL8" s="118"/>
      <c r="CM8" s="115"/>
      <c r="CN8" s="116"/>
      <c r="CO8" s="195"/>
      <c r="CP8" s="123" t="s">
        <v>82</v>
      </c>
      <c r="CQ8" s="124"/>
      <c r="CR8" s="125"/>
      <c r="CS8" s="115"/>
      <c r="CT8" s="116"/>
      <c r="CU8" s="195"/>
      <c r="CV8" s="117" t="s">
        <v>84</v>
      </c>
      <c r="CW8" s="118"/>
      <c r="CX8" s="118"/>
      <c r="CY8" s="115"/>
      <c r="CZ8" s="116"/>
      <c r="DA8" s="195"/>
      <c r="DB8" s="134" t="s">
        <v>80</v>
      </c>
      <c r="DC8" s="124"/>
      <c r="DD8" s="125"/>
      <c r="DE8" s="115"/>
      <c r="DF8" s="116"/>
      <c r="DG8" s="195"/>
      <c r="DN8" s="134" t="s">
        <v>84</v>
      </c>
      <c r="DO8" s="124"/>
      <c r="DP8" s="125"/>
      <c r="DQ8" s="115"/>
      <c r="DR8" s="116"/>
      <c r="DS8" s="195"/>
      <c r="DT8" s="191" t="s">
        <v>84</v>
      </c>
      <c r="DU8" s="192"/>
      <c r="DV8" s="192"/>
      <c r="DW8" s="214"/>
      <c r="DX8" s="116"/>
      <c r="DY8" s="195"/>
      <c r="DZ8" s="134" t="s">
        <v>80</v>
      </c>
      <c r="EA8" s="124"/>
      <c r="EB8" s="125"/>
      <c r="EC8" s="115"/>
      <c r="ED8" s="116"/>
      <c r="EE8" s="195"/>
      <c r="EL8" s="134" t="s">
        <v>79</v>
      </c>
      <c r="EM8" s="124"/>
      <c r="EN8" s="125"/>
      <c r="EO8" s="115"/>
      <c r="EP8" s="116"/>
      <c r="EQ8" s="195"/>
      <c r="ER8" s="134" t="s">
        <v>80</v>
      </c>
      <c r="ES8" s="124"/>
      <c r="ET8" s="125"/>
      <c r="EU8" s="115"/>
      <c r="EV8" s="116"/>
      <c r="EW8" s="195"/>
      <c r="EX8" s="134" t="s">
        <v>80</v>
      </c>
      <c r="EY8" s="124"/>
      <c r="EZ8" s="125"/>
      <c r="FA8" s="115"/>
      <c r="FB8" s="116"/>
      <c r="FC8" s="195"/>
      <c r="FD8" s="134" t="s">
        <v>80</v>
      </c>
      <c r="FE8" s="124"/>
      <c r="FF8" s="125"/>
      <c r="FG8" s="115"/>
      <c r="FH8" s="116"/>
      <c r="FI8" s="195"/>
      <c r="FJ8" s="134" t="s">
        <v>80</v>
      </c>
      <c r="FK8" s="124"/>
      <c r="FL8" s="125"/>
      <c r="FM8" s="115"/>
      <c r="FN8" s="116"/>
      <c r="FO8" s="195"/>
      <c r="FP8" s="134" t="s">
        <v>80</v>
      </c>
      <c r="FQ8" s="124"/>
      <c r="FR8" s="125"/>
      <c r="FS8" s="115"/>
      <c r="FT8" s="116"/>
      <c r="FU8" s="195"/>
      <c r="FV8" s="134" t="s">
        <v>80</v>
      </c>
      <c r="FW8" s="124"/>
      <c r="FX8" s="125"/>
      <c r="FY8" s="115"/>
      <c r="FZ8" s="116"/>
      <c r="GA8" s="195"/>
      <c r="GB8" s="117" t="s">
        <v>83</v>
      </c>
      <c r="GC8" s="118"/>
      <c r="GD8" s="118"/>
      <c r="GE8" s="115"/>
      <c r="GF8" s="116"/>
      <c r="GG8" s="195"/>
      <c r="GH8" s="134" t="s">
        <v>80</v>
      </c>
      <c r="GI8" s="124"/>
      <c r="GJ8" s="125"/>
      <c r="GK8" s="115"/>
      <c r="GL8" s="116"/>
      <c r="GM8" s="195"/>
      <c r="GN8" s="134" t="s">
        <v>80</v>
      </c>
      <c r="GO8" s="124"/>
      <c r="GP8" s="125"/>
      <c r="GQ8" s="115"/>
      <c r="GR8" s="116"/>
      <c r="GS8" s="195"/>
      <c r="GT8" s="134" t="s">
        <v>79</v>
      </c>
      <c r="GU8" s="124"/>
      <c r="GV8" s="125"/>
      <c r="GW8" s="115"/>
      <c r="GX8" s="116"/>
      <c r="GY8" s="195"/>
      <c r="GZ8" s="134" t="s">
        <v>79</v>
      </c>
      <c r="HA8" s="124"/>
      <c r="HB8" s="125"/>
      <c r="HC8" s="115"/>
      <c r="HD8" s="116"/>
      <c r="HE8" s="195"/>
      <c r="HF8" s="134" t="s">
        <v>80</v>
      </c>
      <c r="HG8" s="124"/>
      <c r="HH8" s="125"/>
      <c r="HI8" s="115"/>
      <c r="HJ8" s="116"/>
      <c r="HK8" s="195"/>
      <c r="HL8" s="134" t="s">
        <v>80</v>
      </c>
      <c r="HM8" s="124"/>
      <c r="HN8" s="125"/>
      <c r="HO8" s="115"/>
      <c r="HP8" s="116"/>
      <c r="HQ8" s="195"/>
      <c r="HR8" s="134" t="s">
        <v>80</v>
      </c>
      <c r="HS8" s="124"/>
      <c r="HT8" s="125"/>
      <c r="HU8" s="115"/>
      <c r="HV8" s="116"/>
      <c r="HW8" s="195"/>
      <c r="HX8" s="134" t="s">
        <v>80</v>
      </c>
      <c r="HY8" s="124"/>
      <c r="HZ8" s="125"/>
      <c r="IA8" s="115"/>
      <c r="IB8" s="116"/>
      <c r="IC8" s="195"/>
      <c r="ID8" s="134" t="s">
        <v>80</v>
      </c>
      <c r="IE8" s="124"/>
      <c r="IF8" s="125"/>
      <c r="IG8" s="115"/>
      <c r="IH8" s="116"/>
      <c r="II8" s="195"/>
      <c r="IJ8" s="134" t="s">
        <v>81</v>
      </c>
      <c r="IK8" s="124"/>
      <c r="IL8" s="125"/>
      <c r="IM8" s="115"/>
      <c r="IN8" s="116"/>
      <c r="IO8" s="195"/>
      <c r="IP8" s="134" t="s">
        <v>80</v>
      </c>
      <c r="IQ8" s="124"/>
      <c r="IR8" s="125"/>
      <c r="IS8" s="115"/>
      <c r="IT8" s="116"/>
      <c r="IU8" s="195"/>
      <c r="IV8" s="123" t="s">
        <v>82</v>
      </c>
      <c r="IW8" s="124"/>
      <c r="IX8" s="125"/>
      <c r="IY8" s="115"/>
      <c r="IZ8" s="116"/>
      <c r="JA8" s="195"/>
    </row>
    <row r="9" spans="1:261" ht="20.399999999999999" customHeight="1" x14ac:dyDescent="0.45">
      <c r="A9" s="296" t="s">
        <v>9</v>
      </c>
      <c r="B9" s="1" t="s">
        <v>5</v>
      </c>
      <c r="C9" s="3">
        <f>BE98</f>
        <v>0</v>
      </c>
      <c r="D9" s="297"/>
      <c r="E9" s="1" t="s">
        <v>54</v>
      </c>
      <c r="F9" s="13">
        <f>GY73</f>
        <v>0</v>
      </c>
      <c r="G9" s="248" t="s">
        <v>32</v>
      </c>
      <c r="H9" s="249"/>
      <c r="I9" s="13">
        <f>II73</f>
        <v>0</v>
      </c>
      <c r="J9" s="112" t="s">
        <v>94</v>
      </c>
      <c r="K9" s="113"/>
      <c r="L9" s="114"/>
      <c r="M9" s="115"/>
      <c r="N9" s="116">
        <v>0.5</v>
      </c>
      <c r="O9" s="194">
        <f>M9*N9*$E$2</f>
        <v>0</v>
      </c>
      <c r="P9" s="112" t="s">
        <v>111</v>
      </c>
      <c r="Q9" s="113"/>
      <c r="R9" s="114"/>
      <c r="S9" s="115"/>
      <c r="T9" s="116">
        <v>3.7</v>
      </c>
      <c r="U9" s="194">
        <f t="shared" ref="U9" si="40">S9*T9*$E$2</f>
        <v>0</v>
      </c>
      <c r="V9" s="112" t="s">
        <v>141</v>
      </c>
      <c r="W9" s="113"/>
      <c r="X9" s="114"/>
      <c r="Y9" s="115"/>
      <c r="Z9" s="116">
        <v>1.5</v>
      </c>
      <c r="AA9" s="194">
        <f t="shared" ref="AA9" si="41">Y9*Z9*$E$2</f>
        <v>0</v>
      </c>
      <c r="AB9" s="327" t="s">
        <v>160</v>
      </c>
      <c r="AC9" s="328"/>
      <c r="AD9" s="328"/>
      <c r="AE9" s="213"/>
      <c r="AF9" s="146">
        <v>3.9</v>
      </c>
      <c r="AG9" s="194">
        <f t="shared" ref="AG9" si="42">AE9*AF9*$E$2</f>
        <v>0</v>
      </c>
      <c r="AH9" s="112" t="s">
        <v>223</v>
      </c>
      <c r="AI9" s="113"/>
      <c r="AJ9" s="114"/>
      <c r="AK9" s="115"/>
      <c r="AL9" s="116">
        <v>2</v>
      </c>
      <c r="AM9" s="194">
        <f t="shared" si="5"/>
        <v>0</v>
      </c>
      <c r="AN9" s="112" t="s">
        <v>135</v>
      </c>
      <c r="AO9" s="113"/>
      <c r="AP9" s="114"/>
      <c r="AQ9" s="115"/>
      <c r="AR9" s="116">
        <v>3.1</v>
      </c>
      <c r="AS9" s="194">
        <f t="shared" si="6"/>
        <v>0</v>
      </c>
      <c r="AT9" s="112" t="s">
        <v>251</v>
      </c>
      <c r="AU9" s="113"/>
      <c r="AV9" s="114"/>
      <c r="AW9" s="115"/>
      <c r="AX9" s="116">
        <v>0.5</v>
      </c>
      <c r="AY9" s="194">
        <f t="shared" si="7"/>
        <v>0</v>
      </c>
      <c r="AZ9" s="112" t="s">
        <v>265</v>
      </c>
      <c r="BA9" s="113"/>
      <c r="BB9" s="114"/>
      <c r="BC9" s="115"/>
      <c r="BD9" s="116">
        <v>3.2</v>
      </c>
      <c r="BE9" s="194">
        <f t="shared" si="8"/>
        <v>0</v>
      </c>
      <c r="BF9" s="112" t="s">
        <v>406</v>
      </c>
      <c r="BG9" s="113"/>
      <c r="BH9" s="114"/>
      <c r="BI9" s="115"/>
      <c r="BJ9" s="116">
        <v>1.5</v>
      </c>
      <c r="BK9" s="194">
        <f t="shared" ref="BK9" si="43">BI9*BJ9*$E$2</f>
        <v>0</v>
      </c>
      <c r="BL9" s="198" t="s">
        <v>311</v>
      </c>
      <c r="BM9" s="199"/>
      <c r="BN9" s="199"/>
      <c r="BO9" s="213"/>
      <c r="BP9" s="146">
        <v>3.9</v>
      </c>
      <c r="BQ9" s="194">
        <f t="shared" ref="BQ9" si="44">BO9*BP9*$E$2</f>
        <v>0</v>
      </c>
      <c r="BR9" s="112" t="s">
        <v>342</v>
      </c>
      <c r="BS9" s="113"/>
      <c r="BT9" s="114"/>
      <c r="BU9" s="115"/>
      <c r="BV9" s="116">
        <v>2</v>
      </c>
      <c r="BW9" s="194">
        <f t="shared" ref="BW9" si="45">BU9*BV9*$E$2</f>
        <v>0</v>
      </c>
      <c r="BX9" s="112" t="s">
        <v>357</v>
      </c>
      <c r="BY9" s="113"/>
      <c r="BZ9" s="114"/>
      <c r="CA9" s="115"/>
      <c r="CB9" s="116">
        <v>3.1</v>
      </c>
      <c r="CC9" s="194">
        <f t="shared" ref="CC9" si="46">CA9*CB9*$E$2</f>
        <v>0</v>
      </c>
      <c r="CD9" s="112" t="s">
        <v>382</v>
      </c>
      <c r="CE9" s="113"/>
      <c r="CF9" s="114"/>
      <c r="CG9" s="115"/>
      <c r="CH9" s="116">
        <v>0.5</v>
      </c>
      <c r="CI9" s="194">
        <f t="shared" ref="CI9" si="47">CG9*CH9*$E$2</f>
        <v>0</v>
      </c>
      <c r="CJ9" s="112" t="s">
        <v>822</v>
      </c>
      <c r="CK9" s="113"/>
      <c r="CL9" s="114"/>
      <c r="CM9" s="115"/>
      <c r="CN9" s="116">
        <v>2.7</v>
      </c>
      <c r="CO9" s="194">
        <f t="shared" ref="CO9" si="48">CM9*CN9*$E$2</f>
        <v>0</v>
      </c>
      <c r="CP9" s="112" t="s">
        <v>422</v>
      </c>
      <c r="CQ9" s="113"/>
      <c r="CR9" s="114"/>
      <c r="CS9" s="115"/>
      <c r="CT9" s="116">
        <v>2</v>
      </c>
      <c r="CU9" s="194">
        <f t="shared" ref="CU9" si="49">CS9*CT9*$E$2</f>
        <v>0</v>
      </c>
      <c r="CV9" s="112" t="s">
        <v>437</v>
      </c>
      <c r="CW9" s="113"/>
      <c r="CX9" s="114"/>
      <c r="CY9" s="115"/>
      <c r="CZ9" s="116">
        <v>3.1</v>
      </c>
      <c r="DA9" s="194">
        <f t="shared" ref="DA9" si="50">CY9*CZ9*$E$2</f>
        <v>0</v>
      </c>
      <c r="DB9" s="112" t="s">
        <v>461</v>
      </c>
      <c r="DC9" s="113"/>
      <c r="DD9" s="114"/>
      <c r="DE9" s="115"/>
      <c r="DF9" s="116">
        <v>1.5</v>
      </c>
      <c r="DG9" s="194">
        <f t="shared" ref="DG9" si="51">DE9*DF9*$E$2</f>
        <v>0</v>
      </c>
      <c r="DN9" s="112" t="s">
        <v>540</v>
      </c>
      <c r="DO9" s="113"/>
      <c r="DP9" s="114"/>
      <c r="DQ9" s="115"/>
      <c r="DR9" s="116">
        <v>3.1</v>
      </c>
      <c r="DS9" s="194">
        <f t="shared" ref="DS9" si="52">DQ9*DR9*$E$2</f>
        <v>0</v>
      </c>
      <c r="DT9" s="198" t="s">
        <v>556</v>
      </c>
      <c r="DU9" s="199"/>
      <c r="DV9" s="199"/>
      <c r="DW9" s="225"/>
      <c r="DX9" s="116">
        <v>3.1</v>
      </c>
      <c r="DY9" s="194">
        <f t="shared" si="1"/>
        <v>0</v>
      </c>
      <c r="DZ9" s="112" t="s">
        <v>570</v>
      </c>
      <c r="EA9" s="113"/>
      <c r="EB9" s="114"/>
      <c r="EC9" s="115"/>
      <c r="ED9" s="116">
        <v>1</v>
      </c>
      <c r="EE9" s="194">
        <f t="shared" ref="EE9" si="53">EC9*ED9*$E$2</f>
        <v>0</v>
      </c>
      <c r="EL9" s="112" t="s">
        <v>614</v>
      </c>
      <c r="EM9" s="113"/>
      <c r="EN9" s="114"/>
      <c r="EO9" s="115"/>
      <c r="EP9" s="116">
        <v>0.7</v>
      </c>
      <c r="EQ9" s="194">
        <f t="shared" ref="EQ9" si="54">EO9*EP9*$E$2</f>
        <v>0</v>
      </c>
      <c r="ER9" s="112" t="s">
        <v>629</v>
      </c>
      <c r="ES9" s="113"/>
      <c r="ET9" s="114"/>
      <c r="EU9" s="115"/>
      <c r="EV9" s="116">
        <v>1.7</v>
      </c>
      <c r="EW9" s="194">
        <f t="shared" ref="EW9" si="55">EU9*EV9*$E$2</f>
        <v>0</v>
      </c>
      <c r="EX9" s="112" t="s">
        <v>689</v>
      </c>
      <c r="EY9" s="113"/>
      <c r="EZ9" s="114"/>
      <c r="FA9" s="115"/>
      <c r="FB9" s="116">
        <v>1.7</v>
      </c>
      <c r="FC9" s="194">
        <f t="shared" ref="FC9" si="56">FA9*FB9*$E$2</f>
        <v>0</v>
      </c>
      <c r="FD9" s="112" t="s">
        <v>706</v>
      </c>
      <c r="FE9" s="113"/>
      <c r="FF9" s="114"/>
      <c r="FG9" s="115"/>
      <c r="FH9" s="116">
        <v>1.7</v>
      </c>
      <c r="FI9" s="194">
        <f t="shared" ref="FI9" si="57">FG9*FH9*$E$2</f>
        <v>0</v>
      </c>
      <c r="FJ9" s="112" t="s">
        <v>752</v>
      </c>
      <c r="FK9" s="113"/>
      <c r="FL9" s="114"/>
      <c r="FM9" s="115"/>
      <c r="FN9" s="116">
        <v>1.7</v>
      </c>
      <c r="FO9" s="194">
        <f t="shared" ref="FO9" si="58">FM9*FN9*$E$2</f>
        <v>0</v>
      </c>
      <c r="FP9" s="112" t="s">
        <v>767</v>
      </c>
      <c r="FQ9" s="113"/>
      <c r="FR9" s="114"/>
      <c r="FS9" s="115"/>
      <c r="FT9" s="116">
        <v>1.7</v>
      </c>
      <c r="FU9" s="194">
        <f t="shared" ref="FU9" si="59">FS9*FT9*$E$2</f>
        <v>0</v>
      </c>
      <c r="FV9" s="112" t="s">
        <v>807</v>
      </c>
      <c r="FW9" s="113"/>
      <c r="FX9" s="114"/>
      <c r="FY9" s="115"/>
      <c r="FZ9" s="116">
        <v>1.2</v>
      </c>
      <c r="GA9" s="194">
        <f t="shared" ref="GA9" si="60">FY9*FZ9*$E$2</f>
        <v>0</v>
      </c>
      <c r="GB9" s="112" t="s">
        <v>821</v>
      </c>
      <c r="GC9" s="113"/>
      <c r="GD9" s="114"/>
      <c r="GE9" s="115"/>
      <c r="GF9" s="116">
        <v>3.3</v>
      </c>
      <c r="GG9" s="194">
        <f t="shared" ref="GG9" si="61">GE9*GF9*$E$2</f>
        <v>0</v>
      </c>
      <c r="GH9" s="112" t="s">
        <v>864</v>
      </c>
      <c r="GI9" s="113"/>
      <c r="GJ9" s="114"/>
      <c r="GK9" s="115"/>
      <c r="GL9" s="116">
        <v>1.2</v>
      </c>
      <c r="GM9" s="194">
        <f t="shared" ref="GM9" si="62">GK9*GL9*$E$2</f>
        <v>0</v>
      </c>
      <c r="GN9" s="112" t="s">
        <v>880</v>
      </c>
      <c r="GO9" s="113"/>
      <c r="GP9" s="114"/>
      <c r="GQ9" s="115"/>
      <c r="GR9" s="116">
        <v>1.7</v>
      </c>
      <c r="GS9" s="194">
        <f t="shared" ref="GS9" si="63">GQ9*GR9*$E$2</f>
        <v>0</v>
      </c>
      <c r="GT9" s="112" t="s">
        <v>905</v>
      </c>
      <c r="GU9" s="113"/>
      <c r="GV9" s="114"/>
      <c r="GW9" s="115"/>
      <c r="GX9" s="116">
        <v>0.5</v>
      </c>
      <c r="GY9" s="194">
        <f t="shared" ref="GY9" si="64">GW9*GX9*$E$2</f>
        <v>0</v>
      </c>
      <c r="GZ9" s="112" t="s">
        <v>754</v>
      </c>
      <c r="HA9" s="113"/>
      <c r="HB9" s="114"/>
      <c r="HC9" s="115"/>
      <c r="HD9" s="116">
        <v>0.5</v>
      </c>
      <c r="HE9" s="194">
        <f t="shared" ref="HE9" si="65">HC9*HD9*$E$2</f>
        <v>0</v>
      </c>
      <c r="HF9" s="112" t="s">
        <v>651</v>
      </c>
      <c r="HG9" s="113"/>
      <c r="HH9" s="114"/>
      <c r="HI9" s="115"/>
      <c r="HJ9" s="116">
        <v>1</v>
      </c>
      <c r="HK9" s="194">
        <f t="shared" ref="HK9" si="66">HI9*HJ9*$E$2</f>
        <v>0</v>
      </c>
      <c r="HL9" s="112" t="s">
        <v>164</v>
      </c>
      <c r="HM9" s="113"/>
      <c r="HN9" s="114"/>
      <c r="HO9" s="115"/>
      <c r="HP9" s="116">
        <v>1</v>
      </c>
      <c r="HQ9" s="194">
        <f t="shared" ref="HQ9" si="67">HO9*HP9*$E$2</f>
        <v>0</v>
      </c>
      <c r="HR9" s="112" t="s">
        <v>506</v>
      </c>
      <c r="HS9" s="113"/>
      <c r="HT9" s="114"/>
      <c r="HU9" s="115"/>
      <c r="HV9" s="116">
        <v>1</v>
      </c>
      <c r="HW9" s="194">
        <f t="shared" ref="HW9" si="68">HU9*HV9*$E$2</f>
        <v>0</v>
      </c>
      <c r="HX9" s="112" t="s">
        <v>239</v>
      </c>
      <c r="HY9" s="113"/>
      <c r="HZ9" s="114"/>
      <c r="IA9" s="115"/>
      <c r="IB9" s="116">
        <v>1</v>
      </c>
      <c r="IC9" s="194">
        <f t="shared" ref="IC9" si="69">IA9*IB9*$E$2</f>
        <v>0</v>
      </c>
      <c r="ID9" s="112" t="s">
        <v>596</v>
      </c>
      <c r="IE9" s="113"/>
      <c r="IF9" s="114"/>
      <c r="IG9" s="115"/>
      <c r="IH9" s="116">
        <v>1</v>
      </c>
      <c r="II9" s="194">
        <f t="shared" ref="II9" si="70">IG9*IH9*$E$2</f>
        <v>0</v>
      </c>
      <c r="IJ9" s="112" t="s">
        <v>427</v>
      </c>
      <c r="IK9" s="113"/>
      <c r="IL9" s="114"/>
      <c r="IM9" s="115"/>
      <c r="IN9" s="116">
        <v>1.5</v>
      </c>
      <c r="IO9" s="194">
        <f t="shared" ref="IO9" si="71">IM9*IN9*$E$2</f>
        <v>0</v>
      </c>
      <c r="IP9" s="112" t="s">
        <v>343</v>
      </c>
      <c r="IQ9" s="113"/>
      <c r="IR9" s="114"/>
      <c r="IS9" s="115"/>
      <c r="IT9" s="116">
        <v>1</v>
      </c>
      <c r="IU9" s="194">
        <f t="shared" ref="IU9" si="72">IS9*IT9*$E$2</f>
        <v>0</v>
      </c>
      <c r="IV9" s="112" t="s">
        <v>141</v>
      </c>
      <c r="IW9" s="113"/>
      <c r="IX9" s="114"/>
      <c r="IY9" s="115"/>
      <c r="IZ9" s="116">
        <v>2</v>
      </c>
      <c r="JA9" s="194">
        <f t="shared" ref="JA9" si="73">IY9*IZ9*$E$2</f>
        <v>0</v>
      </c>
    </row>
    <row r="10" spans="1:261" ht="20.399999999999999" customHeight="1" x14ac:dyDescent="0.45">
      <c r="A10" s="297"/>
      <c r="B10" s="1" t="s">
        <v>6</v>
      </c>
      <c r="C10" s="3">
        <f>BQ98</f>
        <v>0</v>
      </c>
      <c r="D10" s="297"/>
      <c r="E10" s="1" t="s">
        <v>55</v>
      </c>
      <c r="F10" s="13">
        <f>HE73</f>
        <v>0</v>
      </c>
      <c r="G10" s="248" t="s">
        <v>33</v>
      </c>
      <c r="H10" s="249"/>
      <c r="I10" s="13">
        <f>IO73</f>
        <v>0</v>
      </c>
      <c r="J10" s="134" t="s">
        <v>79</v>
      </c>
      <c r="K10" s="124"/>
      <c r="L10" s="125"/>
      <c r="M10" s="115"/>
      <c r="N10" s="116"/>
      <c r="O10" s="195"/>
      <c r="P10" s="134" t="s">
        <v>85</v>
      </c>
      <c r="Q10" s="124"/>
      <c r="R10" s="125"/>
      <c r="S10" s="115"/>
      <c r="T10" s="116"/>
      <c r="U10" s="195"/>
      <c r="V10" s="134" t="s">
        <v>81</v>
      </c>
      <c r="W10" s="124"/>
      <c r="X10" s="125"/>
      <c r="Y10" s="115"/>
      <c r="Z10" s="116"/>
      <c r="AA10" s="195"/>
      <c r="AB10" s="117" t="s">
        <v>85</v>
      </c>
      <c r="AC10" s="118"/>
      <c r="AD10" s="118"/>
      <c r="AE10" s="214"/>
      <c r="AF10" s="147"/>
      <c r="AG10" s="195"/>
      <c r="AH10" s="123" t="s">
        <v>82</v>
      </c>
      <c r="AI10" s="124"/>
      <c r="AJ10" s="125"/>
      <c r="AK10" s="115"/>
      <c r="AL10" s="116"/>
      <c r="AM10" s="195"/>
      <c r="AN10" s="134" t="s">
        <v>84</v>
      </c>
      <c r="AO10" s="124"/>
      <c r="AP10" s="125"/>
      <c r="AQ10" s="115"/>
      <c r="AR10" s="116"/>
      <c r="AS10" s="195"/>
      <c r="AT10" s="134" t="s">
        <v>79</v>
      </c>
      <c r="AU10" s="124"/>
      <c r="AV10" s="125"/>
      <c r="AW10" s="115"/>
      <c r="AX10" s="116"/>
      <c r="AY10" s="195"/>
      <c r="AZ10" s="134" t="s">
        <v>84</v>
      </c>
      <c r="BA10" s="124"/>
      <c r="BB10" s="125"/>
      <c r="BC10" s="115"/>
      <c r="BD10" s="116"/>
      <c r="BE10" s="195"/>
      <c r="BF10" s="134" t="s">
        <v>81</v>
      </c>
      <c r="BG10" s="124"/>
      <c r="BH10" s="125"/>
      <c r="BI10" s="115"/>
      <c r="BJ10" s="116"/>
      <c r="BK10" s="195"/>
      <c r="BL10" s="117" t="s">
        <v>85</v>
      </c>
      <c r="BM10" s="118"/>
      <c r="BN10" s="118"/>
      <c r="BO10" s="214"/>
      <c r="BP10" s="147"/>
      <c r="BQ10" s="195"/>
      <c r="BR10" s="123" t="s">
        <v>82</v>
      </c>
      <c r="BS10" s="124"/>
      <c r="BT10" s="125"/>
      <c r="BU10" s="115"/>
      <c r="BV10" s="116"/>
      <c r="BW10" s="195"/>
      <c r="BX10" s="134" t="s">
        <v>84</v>
      </c>
      <c r="BY10" s="124"/>
      <c r="BZ10" s="125"/>
      <c r="CA10" s="115"/>
      <c r="CB10" s="116"/>
      <c r="CC10" s="195"/>
      <c r="CD10" s="134" t="s">
        <v>79</v>
      </c>
      <c r="CE10" s="124"/>
      <c r="CF10" s="125"/>
      <c r="CG10" s="115"/>
      <c r="CH10" s="116"/>
      <c r="CI10" s="195"/>
      <c r="CJ10" s="117" t="s">
        <v>83</v>
      </c>
      <c r="CK10" s="118"/>
      <c r="CL10" s="118"/>
      <c r="CM10" s="115"/>
      <c r="CN10" s="116"/>
      <c r="CO10" s="195"/>
      <c r="CP10" s="123" t="s">
        <v>82</v>
      </c>
      <c r="CQ10" s="124"/>
      <c r="CR10" s="125"/>
      <c r="CS10" s="115"/>
      <c r="CT10" s="116"/>
      <c r="CU10" s="195"/>
      <c r="CV10" s="117" t="s">
        <v>84</v>
      </c>
      <c r="CW10" s="118"/>
      <c r="CX10" s="118"/>
      <c r="CY10" s="115"/>
      <c r="CZ10" s="116"/>
      <c r="DA10" s="195"/>
      <c r="DB10" s="134" t="s">
        <v>81</v>
      </c>
      <c r="DC10" s="124"/>
      <c r="DD10" s="125"/>
      <c r="DE10" s="115"/>
      <c r="DF10" s="116"/>
      <c r="DG10" s="195"/>
      <c r="DN10" s="134" t="s">
        <v>84</v>
      </c>
      <c r="DO10" s="124"/>
      <c r="DP10" s="125"/>
      <c r="DQ10" s="115"/>
      <c r="DR10" s="116"/>
      <c r="DS10" s="195"/>
      <c r="DT10" s="134" t="s">
        <v>84</v>
      </c>
      <c r="DU10" s="124"/>
      <c r="DV10" s="125"/>
      <c r="DW10" s="214"/>
      <c r="DX10" s="116"/>
      <c r="DY10" s="195"/>
      <c r="DZ10" s="134" t="s">
        <v>80</v>
      </c>
      <c r="EA10" s="124"/>
      <c r="EB10" s="125"/>
      <c r="EC10" s="115"/>
      <c r="ED10" s="116"/>
      <c r="EE10" s="195"/>
      <c r="EL10" s="134" t="s">
        <v>79</v>
      </c>
      <c r="EM10" s="124"/>
      <c r="EN10" s="125"/>
      <c r="EO10" s="115"/>
      <c r="EP10" s="116"/>
      <c r="EQ10" s="195"/>
      <c r="ER10" s="134" t="s">
        <v>81</v>
      </c>
      <c r="ES10" s="124"/>
      <c r="ET10" s="125"/>
      <c r="EU10" s="115"/>
      <c r="EV10" s="116"/>
      <c r="EW10" s="195"/>
      <c r="EX10" s="134" t="s">
        <v>81</v>
      </c>
      <c r="EY10" s="124"/>
      <c r="EZ10" s="125"/>
      <c r="FA10" s="115"/>
      <c r="FB10" s="116"/>
      <c r="FC10" s="195"/>
      <c r="FD10" s="134" t="s">
        <v>81</v>
      </c>
      <c r="FE10" s="124"/>
      <c r="FF10" s="125"/>
      <c r="FG10" s="115"/>
      <c r="FH10" s="116"/>
      <c r="FI10" s="195"/>
      <c r="FJ10" s="134" t="s">
        <v>81</v>
      </c>
      <c r="FK10" s="124"/>
      <c r="FL10" s="125"/>
      <c r="FM10" s="115"/>
      <c r="FN10" s="116"/>
      <c r="FO10" s="195"/>
      <c r="FP10" s="134" t="s">
        <v>81</v>
      </c>
      <c r="FQ10" s="124"/>
      <c r="FR10" s="125"/>
      <c r="FS10" s="115"/>
      <c r="FT10" s="116"/>
      <c r="FU10" s="195"/>
      <c r="FV10" s="134" t="s">
        <v>80</v>
      </c>
      <c r="FW10" s="124"/>
      <c r="FX10" s="125"/>
      <c r="FY10" s="115"/>
      <c r="FZ10" s="116"/>
      <c r="GA10" s="195"/>
      <c r="GB10" s="117" t="s">
        <v>84</v>
      </c>
      <c r="GC10" s="118"/>
      <c r="GD10" s="118"/>
      <c r="GE10" s="115"/>
      <c r="GF10" s="116"/>
      <c r="GG10" s="195"/>
      <c r="GH10" s="134" t="s">
        <v>80</v>
      </c>
      <c r="GI10" s="124"/>
      <c r="GJ10" s="125"/>
      <c r="GK10" s="115"/>
      <c r="GL10" s="116"/>
      <c r="GM10" s="195"/>
      <c r="GN10" s="134" t="s">
        <v>81</v>
      </c>
      <c r="GO10" s="124"/>
      <c r="GP10" s="125"/>
      <c r="GQ10" s="115"/>
      <c r="GR10" s="116"/>
      <c r="GS10" s="195"/>
      <c r="GT10" s="134" t="s">
        <v>79</v>
      </c>
      <c r="GU10" s="124"/>
      <c r="GV10" s="125"/>
      <c r="GW10" s="115"/>
      <c r="GX10" s="116"/>
      <c r="GY10" s="195"/>
      <c r="GZ10" s="134" t="s">
        <v>79</v>
      </c>
      <c r="HA10" s="124"/>
      <c r="HB10" s="125"/>
      <c r="HC10" s="115"/>
      <c r="HD10" s="116"/>
      <c r="HE10" s="195"/>
      <c r="HF10" s="134" t="s">
        <v>80</v>
      </c>
      <c r="HG10" s="124"/>
      <c r="HH10" s="125"/>
      <c r="HI10" s="115"/>
      <c r="HJ10" s="116"/>
      <c r="HK10" s="195"/>
      <c r="HL10" s="134" t="s">
        <v>80</v>
      </c>
      <c r="HM10" s="124"/>
      <c r="HN10" s="125"/>
      <c r="HO10" s="115"/>
      <c r="HP10" s="116"/>
      <c r="HQ10" s="195"/>
      <c r="HR10" s="134" t="s">
        <v>80</v>
      </c>
      <c r="HS10" s="124"/>
      <c r="HT10" s="125"/>
      <c r="HU10" s="115"/>
      <c r="HV10" s="116"/>
      <c r="HW10" s="195"/>
      <c r="HX10" s="134" t="s">
        <v>80</v>
      </c>
      <c r="HY10" s="124"/>
      <c r="HZ10" s="125"/>
      <c r="IA10" s="115"/>
      <c r="IB10" s="116"/>
      <c r="IC10" s="195"/>
      <c r="ID10" s="134" t="s">
        <v>80</v>
      </c>
      <c r="IE10" s="124"/>
      <c r="IF10" s="125"/>
      <c r="IG10" s="115"/>
      <c r="IH10" s="116"/>
      <c r="II10" s="195"/>
      <c r="IJ10" s="134" t="s">
        <v>81</v>
      </c>
      <c r="IK10" s="124"/>
      <c r="IL10" s="125"/>
      <c r="IM10" s="115"/>
      <c r="IN10" s="116"/>
      <c r="IO10" s="195"/>
      <c r="IP10" s="134" t="s">
        <v>80</v>
      </c>
      <c r="IQ10" s="124"/>
      <c r="IR10" s="125"/>
      <c r="IS10" s="115"/>
      <c r="IT10" s="116"/>
      <c r="IU10" s="195"/>
      <c r="IV10" s="123" t="s">
        <v>82</v>
      </c>
      <c r="IW10" s="124"/>
      <c r="IX10" s="125"/>
      <c r="IY10" s="115"/>
      <c r="IZ10" s="116"/>
      <c r="JA10" s="195"/>
    </row>
    <row r="11" spans="1:261" ht="20.399999999999999" customHeight="1" x14ac:dyDescent="0.45">
      <c r="A11" s="297"/>
      <c r="B11" s="1" t="s">
        <v>7</v>
      </c>
      <c r="C11" s="3">
        <f>CC47</f>
        <v>0</v>
      </c>
      <c r="D11" s="297"/>
      <c r="E11" s="1" t="s">
        <v>56</v>
      </c>
      <c r="F11" s="13">
        <f>GY98</f>
        <v>0</v>
      </c>
      <c r="G11" s="272" t="s">
        <v>44</v>
      </c>
      <c r="H11" s="273"/>
      <c r="I11" s="13">
        <f>II98</f>
        <v>0</v>
      </c>
      <c r="J11" s="112" t="s">
        <v>96</v>
      </c>
      <c r="K11" s="113"/>
      <c r="L11" s="114"/>
      <c r="M11" s="115"/>
      <c r="N11" s="116">
        <v>0.5</v>
      </c>
      <c r="O11" s="194">
        <f>M11*N11*$E$2</f>
        <v>0</v>
      </c>
      <c r="P11" s="112" t="s">
        <v>112</v>
      </c>
      <c r="Q11" s="113"/>
      <c r="R11" s="114"/>
      <c r="S11" s="115"/>
      <c r="T11" s="116">
        <v>3.7</v>
      </c>
      <c r="U11" s="194">
        <f t="shared" ref="U11" si="74">S11*T11*$E$2</f>
        <v>0</v>
      </c>
      <c r="V11" s="112" t="s">
        <v>142</v>
      </c>
      <c r="W11" s="113"/>
      <c r="X11" s="114"/>
      <c r="Y11" s="115"/>
      <c r="Z11" s="116">
        <v>1.5</v>
      </c>
      <c r="AA11" s="194">
        <f t="shared" ref="AA11" si="75">Y11*Z11*$E$2</f>
        <v>0</v>
      </c>
      <c r="AB11" s="198" t="s">
        <v>161</v>
      </c>
      <c r="AC11" s="199"/>
      <c r="AD11" s="199"/>
      <c r="AE11" s="213"/>
      <c r="AF11" s="146">
        <v>3.2</v>
      </c>
      <c r="AG11" s="194">
        <f t="shared" ref="AG11" si="76">AE11*AF11*$E$2</f>
        <v>0</v>
      </c>
      <c r="AH11" s="112" t="s">
        <v>343</v>
      </c>
      <c r="AI11" s="113"/>
      <c r="AJ11" s="114"/>
      <c r="AK11" s="115"/>
      <c r="AL11" s="116">
        <v>2.5</v>
      </c>
      <c r="AM11" s="194">
        <f t="shared" si="5"/>
        <v>0</v>
      </c>
      <c r="AN11" s="112" t="s">
        <v>236</v>
      </c>
      <c r="AO11" s="113"/>
      <c r="AP11" s="114"/>
      <c r="AQ11" s="115"/>
      <c r="AR11" s="116">
        <v>3.7</v>
      </c>
      <c r="AS11" s="194">
        <f t="shared" si="6"/>
        <v>0</v>
      </c>
      <c r="AT11" s="112" t="s">
        <v>252</v>
      </c>
      <c r="AU11" s="113"/>
      <c r="AV11" s="114"/>
      <c r="AW11" s="115"/>
      <c r="AX11" s="116">
        <v>0.5</v>
      </c>
      <c r="AY11" s="194">
        <f t="shared" si="7"/>
        <v>0</v>
      </c>
      <c r="AZ11" s="112" t="s">
        <v>266</v>
      </c>
      <c r="BA11" s="113"/>
      <c r="BB11" s="114"/>
      <c r="BC11" s="115"/>
      <c r="BD11" s="116">
        <v>3.2</v>
      </c>
      <c r="BE11" s="194">
        <f t="shared" si="8"/>
        <v>0</v>
      </c>
      <c r="BF11" s="112" t="s">
        <v>296</v>
      </c>
      <c r="BG11" s="113"/>
      <c r="BH11" s="114"/>
      <c r="BI11" s="115"/>
      <c r="BJ11" s="116">
        <v>1.5</v>
      </c>
      <c r="BK11" s="194">
        <f t="shared" ref="BK11" si="77">BI11*BJ11*$E$2</f>
        <v>0</v>
      </c>
      <c r="BL11" s="198" t="s">
        <v>312</v>
      </c>
      <c r="BM11" s="199"/>
      <c r="BN11" s="199"/>
      <c r="BO11" s="213"/>
      <c r="BP11" s="146">
        <v>3.9</v>
      </c>
      <c r="BQ11" s="194">
        <f t="shared" ref="BQ11" si="78">BO11*BP11*$E$2</f>
        <v>0</v>
      </c>
      <c r="BR11" s="112" t="s">
        <v>344</v>
      </c>
      <c r="BS11" s="113"/>
      <c r="BT11" s="114"/>
      <c r="BU11" s="115"/>
      <c r="BV11" s="116">
        <v>2.5</v>
      </c>
      <c r="BW11" s="194">
        <f t="shared" ref="BW11" si="79">BU11*BV11*$E$2</f>
        <v>0</v>
      </c>
      <c r="BX11" s="112" t="s">
        <v>358</v>
      </c>
      <c r="BY11" s="113"/>
      <c r="BZ11" s="114"/>
      <c r="CA11" s="115"/>
      <c r="CB11" s="116">
        <v>3.6</v>
      </c>
      <c r="CC11" s="194">
        <f t="shared" ref="CC11" si="80">CA11*CB11*$E$2</f>
        <v>0</v>
      </c>
      <c r="CD11" s="112" t="s">
        <v>383</v>
      </c>
      <c r="CE11" s="113"/>
      <c r="CF11" s="114"/>
      <c r="CG11" s="115"/>
      <c r="CH11" s="116">
        <v>0.5</v>
      </c>
      <c r="CI11" s="194">
        <f t="shared" ref="CI11" si="81">CG11*CH11*$E$2</f>
        <v>0</v>
      </c>
      <c r="CJ11" s="112" t="s">
        <v>397</v>
      </c>
      <c r="CK11" s="113"/>
      <c r="CL11" s="114"/>
      <c r="CM11" s="115"/>
      <c r="CN11" s="116">
        <v>2.7</v>
      </c>
      <c r="CO11" s="194">
        <f t="shared" ref="CO11" si="82">CM11*CN11*$E$2</f>
        <v>0</v>
      </c>
      <c r="CP11" s="112" t="s">
        <v>423</v>
      </c>
      <c r="CQ11" s="113"/>
      <c r="CR11" s="114"/>
      <c r="CS11" s="115"/>
      <c r="CT11" s="116">
        <v>2.5</v>
      </c>
      <c r="CU11" s="194">
        <f t="shared" ref="CU11" si="83">CS11*CT11*$E$2</f>
        <v>0</v>
      </c>
      <c r="CV11" s="112" t="s">
        <v>438</v>
      </c>
      <c r="CW11" s="113"/>
      <c r="CX11" s="114"/>
      <c r="CY11" s="115"/>
      <c r="CZ11" s="116">
        <v>3.1</v>
      </c>
      <c r="DA11" s="194">
        <f t="shared" ref="DA11" si="84">CY11*CZ11*$E$2</f>
        <v>0</v>
      </c>
      <c r="DB11" s="112" t="s">
        <v>462</v>
      </c>
      <c r="DC11" s="113"/>
      <c r="DD11" s="114"/>
      <c r="DE11" s="115"/>
      <c r="DF11" s="116">
        <v>1.5</v>
      </c>
      <c r="DG11" s="194">
        <f t="shared" ref="DG11" si="85">DE11*DF11*$E$2</f>
        <v>0</v>
      </c>
      <c r="DN11" s="112" t="s">
        <v>541</v>
      </c>
      <c r="DO11" s="113"/>
      <c r="DP11" s="114"/>
      <c r="DQ11" s="115"/>
      <c r="DR11" s="116">
        <v>3.1</v>
      </c>
      <c r="DS11" s="194">
        <f t="shared" ref="DS11" si="86">DQ11*DR11*$E$2</f>
        <v>0</v>
      </c>
      <c r="DT11" s="198" t="s">
        <v>557</v>
      </c>
      <c r="DU11" s="199"/>
      <c r="DV11" s="199"/>
      <c r="DW11" s="213"/>
      <c r="DX11" s="116">
        <v>3.6</v>
      </c>
      <c r="DY11" s="194">
        <f t="shared" si="1"/>
        <v>0</v>
      </c>
      <c r="DZ11" s="112" t="s">
        <v>571</v>
      </c>
      <c r="EA11" s="113"/>
      <c r="EB11" s="114"/>
      <c r="EC11" s="115"/>
      <c r="ED11" s="116">
        <v>1.5</v>
      </c>
      <c r="EE11" s="194">
        <f t="shared" ref="EE11" si="87">EC11*ED11*$E$2</f>
        <v>0</v>
      </c>
      <c r="EL11" s="112" t="s">
        <v>615</v>
      </c>
      <c r="EM11" s="113"/>
      <c r="EN11" s="114"/>
      <c r="EO11" s="115"/>
      <c r="EP11" s="116">
        <v>0.7</v>
      </c>
      <c r="EQ11" s="194">
        <f t="shared" ref="EQ11" si="88">EO11*EP11*$E$2</f>
        <v>0</v>
      </c>
      <c r="ER11" s="112" t="s">
        <v>630</v>
      </c>
      <c r="ES11" s="113"/>
      <c r="ET11" s="114"/>
      <c r="EU11" s="115"/>
      <c r="EV11" s="116">
        <v>1.7</v>
      </c>
      <c r="EW11" s="194">
        <f t="shared" ref="EW11" si="89">EU11*EV11*$E$2</f>
        <v>0</v>
      </c>
      <c r="EX11" s="112" t="s">
        <v>690</v>
      </c>
      <c r="EY11" s="113"/>
      <c r="EZ11" s="114"/>
      <c r="FA11" s="115"/>
      <c r="FB11" s="116">
        <v>1.7</v>
      </c>
      <c r="FC11" s="194">
        <f t="shared" ref="FC11" si="90">FA11*FB11*$E$2</f>
        <v>0</v>
      </c>
      <c r="FD11" s="112" t="s">
        <v>707</v>
      </c>
      <c r="FE11" s="113"/>
      <c r="FF11" s="114"/>
      <c r="FG11" s="115"/>
      <c r="FH11" s="116">
        <v>1.7</v>
      </c>
      <c r="FI11" s="194">
        <f t="shared" ref="FI11" si="91">FG11*FH11*$E$2</f>
        <v>0</v>
      </c>
      <c r="FJ11" s="112" t="s">
        <v>753</v>
      </c>
      <c r="FK11" s="113"/>
      <c r="FL11" s="114"/>
      <c r="FM11" s="115"/>
      <c r="FN11" s="116">
        <v>3.2</v>
      </c>
      <c r="FO11" s="194">
        <f t="shared" ref="FO11" si="92">FM11*FN11*$E$2</f>
        <v>0</v>
      </c>
      <c r="FP11" s="112" t="s">
        <v>768</v>
      </c>
      <c r="FQ11" s="113"/>
      <c r="FR11" s="114"/>
      <c r="FS11" s="115"/>
      <c r="FT11" s="116">
        <v>1.7</v>
      </c>
      <c r="FU11" s="194">
        <f t="shared" ref="FU11" si="93">FS11*FT11*$E$2</f>
        <v>0</v>
      </c>
      <c r="FV11" s="112" t="s">
        <v>808</v>
      </c>
      <c r="FW11" s="113"/>
      <c r="FX11" s="114"/>
      <c r="FY11" s="115"/>
      <c r="FZ11" s="116">
        <v>1.7</v>
      </c>
      <c r="GA11" s="194">
        <f t="shared" ref="GA11" si="94">FY11*FZ11*$E$2</f>
        <v>0</v>
      </c>
      <c r="GB11" s="112" t="s">
        <v>823</v>
      </c>
      <c r="GC11" s="113"/>
      <c r="GD11" s="114"/>
      <c r="GE11" s="115"/>
      <c r="GF11" s="116">
        <v>3.8</v>
      </c>
      <c r="GG11" s="194">
        <f t="shared" ref="GG11" si="95">GE11*GF11*$E$2</f>
        <v>0</v>
      </c>
      <c r="GH11" s="112" t="s">
        <v>865</v>
      </c>
      <c r="GI11" s="113"/>
      <c r="GJ11" s="114"/>
      <c r="GK11" s="115"/>
      <c r="GL11" s="116">
        <v>1.2</v>
      </c>
      <c r="GM11" s="194">
        <f t="shared" ref="GM11" si="96">GK11*GL11*$E$2</f>
        <v>0</v>
      </c>
      <c r="GN11" s="143" t="s">
        <v>881</v>
      </c>
      <c r="GO11" s="144"/>
      <c r="GP11" s="145"/>
      <c r="GQ11" s="115"/>
      <c r="GR11" s="116">
        <v>2.4</v>
      </c>
      <c r="GS11" s="194">
        <f t="shared" ref="GS11" si="97">GQ11*GR11*$E$2</f>
        <v>0</v>
      </c>
      <c r="GT11" s="112" t="s">
        <v>158</v>
      </c>
      <c r="GU11" s="113"/>
      <c r="GV11" s="114"/>
      <c r="GW11" s="115"/>
      <c r="GX11" s="116">
        <v>1</v>
      </c>
      <c r="GY11" s="194">
        <f t="shared" ref="GY11" si="98">GW11*GX11*$E$2</f>
        <v>0</v>
      </c>
      <c r="GZ11" s="112" t="s">
        <v>367</v>
      </c>
      <c r="HA11" s="113"/>
      <c r="HB11" s="114"/>
      <c r="HC11" s="115"/>
      <c r="HD11" s="116">
        <v>1</v>
      </c>
      <c r="HE11" s="194">
        <f t="shared" ref="HE11" si="99">HC11*HD11*$E$2</f>
        <v>0</v>
      </c>
      <c r="HF11" s="112" t="s">
        <v>297</v>
      </c>
      <c r="HG11" s="113"/>
      <c r="HH11" s="114"/>
      <c r="HI11" s="115"/>
      <c r="HJ11" s="116">
        <v>1.5</v>
      </c>
      <c r="HK11" s="194">
        <f t="shared" ref="HK11" si="100">HI11*HJ11*$E$2</f>
        <v>0</v>
      </c>
      <c r="HL11" s="112" t="s">
        <v>101</v>
      </c>
      <c r="HM11" s="113"/>
      <c r="HN11" s="114"/>
      <c r="HO11" s="115"/>
      <c r="HP11" s="116">
        <v>1.5</v>
      </c>
      <c r="HQ11" s="194">
        <f t="shared" ref="HQ11" si="101">HO11*HP11*$E$2</f>
        <v>0</v>
      </c>
      <c r="HR11" s="112" t="s">
        <v>676</v>
      </c>
      <c r="HS11" s="113"/>
      <c r="HT11" s="114"/>
      <c r="HU11" s="115"/>
      <c r="HV11" s="116">
        <v>1.5</v>
      </c>
      <c r="HW11" s="194">
        <f t="shared" ref="HW11" si="102">HU11*HV11*$E$2</f>
        <v>0</v>
      </c>
      <c r="HX11" s="112" t="s">
        <v>783</v>
      </c>
      <c r="HY11" s="113"/>
      <c r="HZ11" s="114"/>
      <c r="IA11" s="115"/>
      <c r="IB11" s="116">
        <v>1.5</v>
      </c>
      <c r="IC11" s="194">
        <f t="shared" ref="IC11" si="103">IA11*IB11*$E$2</f>
        <v>0</v>
      </c>
      <c r="ID11" s="112" t="s">
        <v>423</v>
      </c>
      <c r="IE11" s="113"/>
      <c r="IF11" s="114"/>
      <c r="IG11" s="115"/>
      <c r="IH11" s="116">
        <v>0.5</v>
      </c>
      <c r="II11" s="194">
        <f t="shared" ref="II11" si="104">IG11*IH11*$E$2</f>
        <v>0</v>
      </c>
      <c r="IJ11" s="112" t="s">
        <v>393</v>
      </c>
      <c r="IK11" s="113"/>
      <c r="IL11" s="114"/>
      <c r="IM11" s="115"/>
      <c r="IN11" s="116">
        <v>2</v>
      </c>
      <c r="IO11" s="194">
        <f t="shared" ref="IO11" si="105">IM11*IN11*$E$2</f>
        <v>0</v>
      </c>
      <c r="IP11" s="112" t="s">
        <v>144</v>
      </c>
      <c r="IQ11" s="113"/>
      <c r="IR11" s="114"/>
      <c r="IS11" s="115"/>
      <c r="IT11" s="116">
        <v>1.5</v>
      </c>
      <c r="IU11" s="194">
        <f t="shared" ref="IU11" si="106">IS11*IT11*$E$2</f>
        <v>0</v>
      </c>
      <c r="IV11" s="112" t="s">
        <v>222</v>
      </c>
      <c r="IW11" s="113"/>
      <c r="IX11" s="114"/>
      <c r="IY11" s="115"/>
      <c r="IZ11" s="116">
        <v>2</v>
      </c>
      <c r="JA11" s="194">
        <f t="shared" ref="JA11" si="107">IY11*IZ11*$E$2</f>
        <v>0</v>
      </c>
    </row>
    <row r="12" spans="1:261" ht="20.399999999999999" customHeight="1" thickBot="1" x14ac:dyDescent="0.5">
      <c r="A12" s="298"/>
      <c r="B12" s="1" t="s">
        <v>8</v>
      </c>
      <c r="C12" s="3">
        <f>CC98</f>
        <v>0</v>
      </c>
      <c r="D12" s="297"/>
      <c r="E12" s="1" t="s">
        <v>57</v>
      </c>
      <c r="F12" s="13">
        <f>HE98</f>
        <v>0</v>
      </c>
      <c r="G12" s="248" t="s">
        <v>45</v>
      </c>
      <c r="H12" s="249"/>
      <c r="I12" s="13">
        <f>IO98</f>
        <v>0</v>
      </c>
      <c r="J12" s="134" t="s">
        <v>79</v>
      </c>
      <c r="K12" s="124"/>
      <c r="L12" s="125"/>
      <c r="M12" s="115"/>
      <c r="N12" s="116"/>
      <c r="O12" s="195"/>
      <c r="P12" s="134" t="s">
        <v>85</v>
      </c>
      <c r="Q12" s="124"/>
      <c r="R12" s="125"/>
      <c r="S12" s="115"/>
      <c r="T12" s="116"/>
      <c r="U12" s="195"/>
      <c r="V12" s="134" t="s">
        <v>81</v>
      </c>
      <c r="W12" s="124"/>
      <c r="X12" s="125"/>
      <c r="Y12" s="115"/>
      <c r="Z12" s="116"/>
      <c r="AA12" s="195"/>
      <c r="AB12" s="191" t="s">
        <v>84</v>
      </c>
      <c r="AC12" s="192"/>
      <c r="AD12" s="192"/>
      <c r="AE12" s="214"/>
      <c r="AF12" s="147"/>
      <c r="AG12" s="195"/>
      <c r="AH12" s="117" t="s">
        <v>83</v>
      </c>
      <c r="AI12" s="118"/>
      <c r="AJ12" s="118"/>
      <c r="AK12" s="115"/>
      <c r="AL12" s="116"/>
      <c r="AM12" s="195"/>
      <c r="AN12" s="134" t="s">
        <v>85</v>
      </c>
      <c r="AO12" s="124"/>
      <c r="AP12" s="125"/>
      <c r="AQ12" s="122"/>
      <c r="AR12" s="116"/>
      <c r="AS12" s="195"/>
      <c r="AT12" s="134" t="s">
        <v>79</v>
      </c>
      <c r="AU12" s="124"/>
      <c r="AV12" s="125"/>
      <c r="AW12" s="115"/>
      <c r="AX12" s="116"/>
      <c r="AY12" s="195"/>
      <c r="AZ12" s="134" t="s">
        <v>84</v>
      </c>
      <c r="BA12" s="124"/>
      <c r="BB12" s="125"/>
      <c r="BC12" s="115"/>
      <c r="BD12" s="116"/>
      <c r="BE12" s="195"/>
      <c r="BF12" s="134" t="s">
        <v>81</v>
      </c>
      <c r="BG12" s="124"/>
      <c r="BH12" s="125"/>
      <c r="BI12" s="115"/>
      <c r="BJ12" s="116"/>
      <c r="BK12" s="195"/>
      <c r="BL12" s="117" t="s">
        <v>85</v>
      </c>
      <c r="BM12" s="118"/>
      <c r="BN12" s="118"/>
      <c r="BO12" s="214"/>
      <c r="BP12" s="147"/>
      <c r="BQ12" s="195"/>
      <c r="BR12" s="117" t="s">
        <v>83</v>
      </c>
      <c r="BS12" s="118"/>
      <c r="BT12" s="118"/>
      <c r="BU12" s="115"/>
      <c r="BV12" s="116"/>
      <c r="BW12" s="195"/>
      <c r="BX12" s="134" t="s">
        <v>85</v>
      </c>
      <c r="BY12" s="124"/>
      <c r="BZ12" s="125"/>
      <c r="CA12" s="115"/>
      <c r="CB12" s="116"/>
      <c r="CC12" s="195"/>
      <c r="CD12" s="134" t="s">
        <v>79</v>
      </c>
      <c r="CE12" s="124"/>
      <c r="CF12" s="125"/>
      <c r="CG12" s="115"/>
      <c r="CH12" s="116"/>
      <c r="CI12" s="195"/>
      <c r="CJ12" s="117" t="s">
        <v>83</v>
      </c>
      <c r="CK12" s="118"/>
      <c r="CL12" s="118"/>
      <c r="CM12" s="115"/>
      <c r="CN12" s="116"/>
      <c r="CO12" s="195"/>
      <c r="CP12" s="117" t="s">
        <v>83</v>
      </c>
      <c r="CQ12" s="118"/>
      <c r="CR12" s="118"/>
      <c r="CS12" s="115"/>
      <c r="CT12" s="116"/>
      <c r="CU12" s="195"/>
      <c r="CV12" s="117" t="s">
        <v>84</v>
      </c>
      <c r="CW12" s="118"/>
      <c r="CX12" s="118"/>
      <c r="CY12" s="115"/>
      <c r="CZ12" s="116"/>
      <c r="DA12" s="195"/>
      <c r="DB12" s="134" t="s">
        <v>81</v>
      </c>
      <c r="DC12" s="124"/>
      <c r="DD12" s="125"/>
      <c r="DE12" s="115"/>
      <c r="DF12" s="116"/>
      <c r="DG12" s="195"/>
      <c r="DN12" s="134" t="s">
        <v>84</v>
      </c>
      <c r="DO12" s="124"/>
      <c r="DP12" s="125"/>
      <c r="DQ12" s="115"/>
      <c r="DR12" s="116"/>
      <c r="DS12" s="195"/>
      <c r="DT12" s="123" t="s">
        <v>85</v>
      </c>
      <c r="DU12" s="124"/>
      <c r="DV12" s="125"/>
      <c r="DW12" s="214"/>
      <c r="DX12" s="116"/>
      <c r="DY12" s="195"/>
      <c r="DZ12" s="134" t="s">
        <v>81</v>
      </c>
      <c r="EA12" s="124"/>
      <c r="EB12" s="125"/>
      <c r="EC12" s="115"/>
      <c r="ED12" s="116"/>
      <c r="EE12" s="195"/>
      <c r="EL12" s="134" t="s">
        <v>79</v>
      </c>
      <c r="EM12" s="124"/>
      <c r="EN12" s="125"/>
      <c r="EO12" s="115"/>
      <c r="EP12" s="116"/>
      <c r="EQ12" s="195"/>
      <c r="ER12" s="134" t="s">
        <v>81</v>
      </c>
      <c r="ES12" s="124"/>
      <c r="ET12" s="125"/>
      <c r="EU12" s="115"/>
      <c r="EV12" s="116"/>
      <c r="EW12" s="195"/>
      <c r="EX12" s="134" t="s">
        <v>81</v>
      </c>
      <c r="EY12" s="124"/>
      <c r="EZ12" s="125"/>
      <c r="FA12" s="115"/>
      <c r="FB12" s="116"/>
      <c r="FC12" s="195"/>
      <c r="FD12" s="134" t="s">
        <v>81</v>
      </c>
      <c r="FE12" s="124"/>
      <c r="FF12" s="125"/>
      <c r="FG12" s="115"/>
      <c r="FH12" s="116"/>
      <c r="FI12" s="195"/>
      <c r="FJ12" s="191" t="s">
        <v>84</v>
      </c>
      <c r="FK12" s="192"/>
      <c r="FL12" s="192"/>
      <c r="FM12" s="115"/>
      <c r="FN12" s="116"/>
      <c r="FO12" s="195"/>
      <c r="FP12" s="134" t="s">
        <v>81</v>
      </c>
      <c r="FQ12" s="124"/>
      <c r="FR12" s="125"/>
      <c r="FS12" s="115"/>
      <c r="FT12" s="116"/>
      <c r="FU12" s="195"/>
      <c r="FV12" s="134" t="s">
        <v>81</v>
      </c>
      <c r="FW12" s="124"/>
      <c r="FX12" s="125"/>
      <c r="FY12" s="115"/>
      <c r="FZ12" s="116"/>
      <c r="GA12" s="195"/>
      <c r="GB12" s="123" t="s">
        <v>85</v>
      </c>
      <c r="GC12" s="124"/>
      <c r="GD12" s="125"/>
      <c r="GE12" s="122"/>
      <c r="GF12" s="116"/>
      <c r="GG12" s="195"/>
      <c r="GH12" s="134" t="s">
        <v>80</v>
      </c>
      <c r="GI12" s="124"/>
      <c r="GJ12" s="125"/>
      <c r="GK12" s="115"/>
      <c r="GL12" s="116"/>
      <c r="GM12" s="195"/>
      <c r="GN12" s="123" t="s">
        <v>82</v>
      </c>
      <c r="GO12" s="124"/>
      <c r="GP12" s="125"/>
      <c r="GQ12" s="115"/>
      <c r="GR12" s="116"/>
      <c r="GS12" s="195"/>
      <c r="GT12" s="134" t="s">
        <v>80</v>
      </c>
      <c r="GU12" s="124"/>
      <c r="GV12" s="125"/>
      <c r="GW12" s="115"/>
      <c r="GX12" s="116"/>
      <c r="GY12" s="195"/>
      <c r="GZ12" s="134" t="s">
        <v>80</v>
      </c>
      <c r="HA12" s="124"/>
      <c r="HB12" s="125"/>
      <c r="HC12" s="115"/>
      <c r="HD12" s="116"/>
      <c r="HE12" s="195"/>
      <c r="HF12" s="134" t="s">
        <v>81</v>
      </c>
      <c r="HG12" s="124"/>
      <c r="HH12" s="125"/>
      <c r="HI12" s="115"/>
      <c r="HJ12" s="116"/>
      <c r="HK12" s="195"/>
      <c r="HL12" s="134" t="s">
        <v>81</v>
      </c>
      <c r="HM12" s="124"/>
      <c r="HN12" s="125"/>
      <c r="HO12" s="115"/>
      <c r="HP12" s="116"/>
      <c r="HQ12" s="195"/>
      <c r="HR12" s="134" t="s">
        <v>81</v>
      </c>
      <c r="HS12" s="124"/>
      <c r="HT12" s="125"/>
      <c r="HU12" s="115"/>
      <c r="HV12" s="116"/>
      <c r="HW12" s="195"/>
      <c r="HX12" s="134" t="s">
        <v>81</v>
      </c>
      <c r="HY12" s="124"/>
      <c r="HZ12" s="125"/>
      <c r="IA12" s="115"/>
      <c r="IB12" s="116"/>
      <c r="IC12" s="195"/>
      <c r="ID12" s="134" t="s">
        <v>79</v>
      </c>
      <c r="IE12" s="124"/>
      <c r="IF12" s="125"/>
      <c r="IG12" s="115"/>
      <c r="IH12" s="116"/>
      <c r="II12" s="195"/>
      <c r="IJ12" s="123" t="s">
        <v>82</v>
      </c>
      <c r="IK12" s="124"/>
      <c r="IL12" s="125"/>
      <c r="IM12" s="115"/>
      <c r="IN12" s="116"/>
      <c r="IO12" s="195"/>
      <c r="IP12" s="134" t="s">
        <v>81</v>
      </c>
      <c r="IQ12" s="124"/>
      <c r="IR12" s="125"/>
      <c r="IS12" s="115"/>
      <c r="IT12" s="116"/>
      <c r="IU12" s="195"/>
      <c r="IV12" s="123" t="s">
        <v>82</v>
      </c>
      <c r="IW12" s="124"/>
      <c r="IX12" s="125"/>
      <c r="IY12" s="115"/>
      <c r="IZ12" s="116"/>
      <c r="JA12" s="195"/>
    </row>
    <row r="13" spans="1:261" ht="20.399999999999999" customHeight="1" thickTop="1" x14ac:dyDescent="0.45">
      <c r="A13" s="296" t="s">
        <v>10</v>
      </c>
      <c r="B13" s="1" t="s">
        <v>5</v>
      </c>
      <c r="C13" s="3">
        <f>CO47</f>
        <v>0</v>
      </c>
      <c r="D13" s="297"/>
      <c r="E13" s="1" t="s">
        <v>58</v>
      </c>
      <c r="F13" s="13">
        <f>HK22</f>
        <v>0</v>
      </c>
      <c r="G13" s="302" t="s">
        <v>34</v>
      </c>
      <c r="H13" s="303"/>
      <c r="I13" s="13">
        <f>IU22</f>
        <v>0</v>
      </c>
      <c r="J13" s="112" t="s">
        <v>97</v>
      </c>
      <c r="K13" s="113"/>
      <c r="L13" s="114"/>
      <c r="M13" s="115"/>
      <c r="N13" s="116">
        <v>1</v>
      </c>
      <c r="O13" s="194">
        <f t="shared" ref="O13" si="108">M13*N13*$E$2</f>
        <v>0</v>
      </c>
      <c r="P13" s="112" t="s">
        <v>113</v>
      </c>
      <c r="Q13" s="113"/>
      <c r="R13" s="114"/>
      <c r="S13" s="115"/>
      <c r="T13" s="116">
        <v>4</v>
      </c>
      <c r="U13" s="194">
        <f t="shared" ref="U13" si="109">S13*T13*$E$2</f>
        <v>0</v>
      </c>
      <c r="V13" s="112" t="s">
        <v>143</v>
      </c>
      <c r="W13" s="113"/>
      <c r="X13" s="114"/>
      <c r="Y13" s="115"/>
      <c r="Z13" s="116">
        <v>1.5</v>
      </c>
      <c r="AA13" s="194">
        <f t="shared" ref="AA13" si="110">Y13*Z13*$E$2</f>
        <v>0</v>
      </c>
      <c r="AB13" s="198" t="s">
        <v>162</v>
      </c>
      <c r="AC13" s="199"/>
      <c r="AD13" s="199"/>
      <c r="AE13" s="213"/>
      <c r="AF13" s="146">
        <v>3.2</v>
      </c>
      <c r="AG13" s="194">
        <f t="shared" ref="AG13" si="111">AE13*AF13*$E$2</f>
        <v>0</v>
      </c>
      <c r="AH13" s="112" t="s">
        <v>224</v>
      </c>
      <c r="AI13" s="113"/>
      <c r="AJ13" s="114"/>
      <c r="AK13" s="115"/>
      <c r="AL13" s="116">
        <v>2.5</v>
      </c>
      <c r="AM13" s="194">
        <f t="shared" si="5"/>
        <v>0</v>
      </c>
      <c r="AN13" s="126" t="s">
        <v>95</v>
      </c>
      <c r="AO13" s="127"/>
      <c r="AP13" s="127"/>
      <c r="AQ13" s="174">
        <f>SUM(AQ1:AQ12)</f>
        <v>0</v>
      </c>
      <c r="AR13" s="132"/>
      <c r="AS13" s="170">
        <f>AS5+AS7+AS9+AS11</f>
        <v>0</v>
      </c>
      <c r="AT13" s="112" t="s">
        <v>253</v>
      </c>
      <c r="AU13" s="113"/>
      <c r="AV13" s="114"/>
      <c r="AW13" s="115"/>
      <c r="AX13" s="116">
        <v>1</v>
      </c>
      <c r="AY13" s="194">
        <f t="shared" si="7"/>
        <v>0</v>
      </c>
      <c r="AZ13" s="112" t="s">
        <v>267</v>
      </c>
      <c r="BA13" s="113"/>
      <c r="BB13" s="114"/>
      <c r="BC13" s="115"/>
      <c r="BD13" s="116">
        <v>3.7</v>
      </c>
      <c r="BE13" s="194">
        <f t="shared" si="8"/>
        <v>0</v>
      </c>
      <c r="BF13" s="112" t="s">
        <v>297</v>
      </c>
      <c r="BG13" s="113"/>
      <c r="BH13" s="114"/>
      <c r="BI13" s="115"/>
      <c r="BJ13" s="116">
        <v>1.5</v>
      </c>
      <c r="BK13" s="194">
        <f t="shared" ref="BK13" si="112">BI13*BJ13*$E$2</f>
        <v>0</v>
      </c>
      <c r="BL13" s="198" t="s">
        <v>313</v>
      </c>
      <c r="BM13" s="199"/>
      <c r="BN13" s="199"/>
      <c r="BO13" s="213"/>
      <c r="BP13" s="146">
        <v>4.2</v>
      </c>
      <c r="BQ13" s="194">
        <f t="shared" ref="BQ13" si="113">BO13*BP13*$E$2</f>
        <v>0</v>
      </c>
      <c r="BR13" s="112" t="s">
        <v>345</v>
      </c>
      <c r="BS13" s="113"/>
      <c r="BT13" s="114"/>
      <c r="BU13" s="115"/>
      <c r="BV13" s="116">
        <v>2.5</v>
      </c>
      <c r="BW13" s="194">
        <f t="shared" ref="BW13" si="114">BU13*BV13*$E$2</f>
        <v>0</v>
      </c>
      <c r="BX13" s="112" t="s">
        <v>359</v>
      </c>
      <c r="BY13" s="113"/>
      <c r="BZ13" s="114"/>
      <c r="CA13" s="115"/>
      <c r="CB13" s="116">
        <v>3.6</v>
      </c>
      <c r="CC13" s="194">
        <f t="shared" ref="CC13" si="115">CA13*CB13*$E$2</f>
        <v>0</v>
      </c>
      <c r="CD13" s="112" t="s">
        <v>384</v>
      </c>
      <c r="CE13" s="113"/>
      <c r="CF13" s="114"/>
      <c r="CG13" s="115"/>
      <c r="CH13" s="116">
        <v>1</v>
      </c>
      <c r="CI13" s="194">
        <f t="shared" ref="CI13" si="116">CG13*CH13*$E$2</f>
        <v>0</v>
      </c>
      <c r="CJ13" s="112" t="s">
        <v>398</v>
      </c>
      <c r="CK13" s="113"/>
      <c r="CL13" s="114"/>
      <c r="CM13" s="115"/>
      <c r="CN13" s="116">
        <v>3.2</v>
      </c>
      <c r="CO13" s="194">
        <f t="shared" ref="CO13" si="117">CM13*CN13*$E$2</f>
        <v>0</v>
      </c>
      <c r="CP13" s="112" t="s">
        <v>424</v>
      </c>
      <c r="CQ13" s="113"/>
      <c r="CR13" s="114"/>
      <c r="CS13" s="115"/>
      <c r="CT13" s="116">
        <v>2.5</v>
      </c>
      <c r="CU13" s="194">
        <f t="shared" ref="CU13" si="118">CS13*CT13*$E$2</f>
        <v>0</v>
      </c>
      <c r="CV13" s="112" t="s">
        <v>439</v>
      </c>
      <c r="CW13" s="113"/>
      <c r="CX13" s="114"/>
      <c r="CY13" s="115"/>
      <c r="CZ13" s="116">
        <v>3.6</v>
      </c>
      <c r="DA13" s="194">
        <f t="shared" ref="DA13" si="119">CY13*CZ13*$E$2</f>
        <v>0</v>
      </c>
      <c r="DB13" s="112" t="s">
        <v>463</v>
      </c>
      <c r="DC13" s="113"/>
      <c r="DD13" s="114"/>
      <c r="DE13" s="115"/>
      <c r="DF13" s="116">
        <v>1.5</v>
      </c>
      <c r="DG13" s="194">
        <f t="shared" ref="DG13" si="120">DE13*DF13*$E$2</f>
        <v>0</v>
      </c>
      <c r="DN13" s="112" t="s">
        <v>542</v>
      </c>
      <c r="DO13" s="113"/>
      <c r="DP13" s="114"/>
      <c r="DQ13" s="115"/>
      <c r="DR13" s="116">
        <v>3.6</v>
      </c>
      <c r="DS13" s="194">
        <f t="shared" ref="DS13" si="121">DQ13*DR13*$E$2</f>
        <v>0</v>
      </c>
      <c r="DT13" s="198" t="s">
        <v>558</v>
      </c>
      <c r="DU13" s="199"/>
      <c r="DV13" s="199"/>
      <c r="DW13" s="213"/>
      <c r="DX13" s="116">
        <v>2.6</v>
      </c>
      <c r="DY13" s="194">
        <f t="shared" si="1"/>
        <v>0</v>
      </c>
      <c r="DZ13" s="112" t="s">
        <v>572</v>
      </c>
      <c r="EA13" s="113"/>
      <c r="EB13" s="114"/>
      <c r="EC13" s="115"/>
      <c r="ED13" s="116">
        <v>1.5</v>
      </c>
      <c r="EE13" s="194">
        <f t="shared" ref="EE13" si="122">EC13*ED13*$E$2</f>
        <v>0</v>
      </c>
      <c r="EL13" s="112" t="s">
        <v>616</v>
      </c>
      <c r="EM13" s="113"/>
      <c r="EN13" s="114"/>
      <c r="EO13" s="115"/>
      <c r="EP13" s="116">
        <v>1.2</v>
      </c>
      <c r="EQ13" s="194">
        <f t="shared" ref="EQ13" si="123">EO13*EP13*$E$2</f>
        <v>0</v>
      </c>
      <c r="ER13" s="112" t="s">
        <v>631</v>
      </c>
      <c r="ES13" s="113"/>
      <c r="ET13" s="114"/>
      <c r="EU13" s="115"/>
      <c r="EV13" s="116">
        <v>2.2000000000000002</v>
      </c>
      <c r="EW13" s="194">
        <f t="shared" ref="EW13" si="124">EU13*EV13*$E$2</f>
        <v>0</v>
      </c>
      <c r="EX13" s="143" t="s">
        <v>691</v>
      </c>
      <c r="EY13" s="144"/>
      <c r="EZ13" s="145"/>
      <c r="FA13" s="115"/>
      <c r="FB13" s="116">
        <v>2.9</v>
      </c>
      <c r="FC13" s="194">
        <f t="shared" ref="FC13" si="125">FA13*FB13*$E$2</f>
        <v>0</v>
      </c>
      <c r="FD13" s="143" t="s">
        <v>708</v>
      </c>
      <c r="FE13" s="144"/>
      <c r="FF13" s="145"/>
      <c r="FG13" s="115"/>
      <c r="FH13" s="116">
        <v>4.4000000000000004</v>
      </c>
      <c r="FI13" s="194">
        <f t="shared" ref="FI13" si="126">FG13*FH13*$E$2</f>
        <v>0</v>
      </c>
      <c r="FJ13" s="112" t="s">
        <v>754</v>
      </c>
      <c r="FK13" s="113"/>
      <c r="FL13" s="114"/>
      <c r="FM13" s="115"/>
      <c r="FN13" s="116">
        <v>2.2000000000000002</v>
      </c>
      <c r="FO13" s="194">
        <f t="shared" ref="FO13" si="127">FM13*FN13*$E$2</f>
        <v>0</v>
      </c>
      <c r="FP13" s="112" t="s">
        <v>769</v>
      </c>
      <c r="FQ13" s="113"/>
      <c r="FR13" s="114"/>
      <c r="FS13" s="115"/>
      <c r="FT13" s="116">
        <v>2.2000000000000002</v>
      </c>
      <c r="FU13" s="194">
        <f t="shared" ref="FU13" si="128">FS13*FT13*$E$2</f>
        <v>0</v>
      </c>
      <c r="FV13" s="182" t="s">
        <v>809</v>
      </c>
      <c r="FW13" s="183"/>
      <c r="FX13" s="184"/>
      <c r="FY13" s="115"/>
      <c r="FZ13" s="116">
        <v>1.8</v>
      </c>
      <c r="GA13" s="194">
        <f t="shared" ref="GA13" si="129">FY13*FZ13*$E$2</f>
        <v>0</v>
      </c>
      <c r="GB13" s="126" t="s">
        <v>95</v>
      </c>
      <c r="GC13" s="127"/>
      <c r="GD13" s="127"/>
      <c r="GE13" s="174">
        <f>SUM(GE3:GE12)</f>
        <v>0</v>
      </c>
      <c r="GF13" s="132"/>
      <c r="GG13" s="170">
        <f>GG1+GG3+GG5+GG7+GG9+GG11</f>
        <v>0</v>
      </c>
      <c r="GH13" s="112" t="s">
        <v>866</v>
      </c>
      <c r="GI13" s="113"/>
      <c r="GJ13" s="114"/>
      <c r="GK13" s="115"/>
      <c r="GL13" s="116">
        <v>1.7</v>
      </c>
      <c r="GM13" s="194">
        <f t="shared" ref="GM13" si="130">GK13*GL13*$E$2</f>
        <v>0</v>
      </c>
      <c r="GN13" s="112" t="s">
        <v>882</v>
      </c>
      <c r="GO13" s="113"/>
      <c r="GP13" s="114"/>
      <c r="GQ13" s="115"/>
      <c r="GR13" s="116">
        <v>3.2</v>
      </c>
      <c r="GS13" s="194">
        <f t="shared" ref="GS13" si="131">GQ13*GR13*$E$2</f>
        <v>0</v>
      </c>
      <c r="GT13" s="112" t="s">
        <v>112</v>
      </c>
      <c r="GU13" s="113"/>
      <c r="GV13" s="114"/>
      <c r="GW13" s="115"/>
      <c r="GX13" s="116">
        <v>1</v>
      </c>
      <c r="GY13" s="194">
        <f t="shared" ref="GY13" si="132">GW13*GX13*$E$2</f>
        <v>0</v>
      </c>
      <c r="GZ13" s="112" t="s">
        <v>657</v>
      </c>
      <c r="HA13" s="113"/>
      <c r="HB13" s="114"/>
      <c r="HC13" s="115"/>
      <c r="HD13" s="116">
        <v>1</v>
      </c>
      <c r="HE13" s="194">
        <f t="shared" ref="HE13" si="133">HC13*HD13*$E$2</f>
        <v>0</v>
      </c>
      <c r="HF13" s="112" t="s">
        <v>231</v>
      </c>
      <c r="HG13" s="113"/>
      <c r="HH13" s="114"/>
      <c r="HI13" s="115"/>
      <c r="HJ13" s="116">
        <v>1.5</v>
      </c>
      <c r="HK13" s="194">
        <f t="shared" ref="HK13" si="134">HI13*HJ13*$E$2</f>
        <v>0</v>
      </c>
      <c r="HL13" s="112" t="s">
        <v>712</v>
      </c>
      <c r="HM13" s="113"/>
      <c r="HN13" s="114"/>
      <c r="HO13" s="115"/>
      <c r="HP13" s="116">
        <v>1.5</v>
      </c>
      <c r="HQ13" s="194">
        <f t="shared" ref="HQ13" si="135">HO13*HP13*$E$2</f>
        <v>0</v>
      </c>
      <c r="HR13" s="112" t="s">
        <v>830</v>
      </c>
      <c r="HS13" s="113"/>
      <c r="HT13" s="114"/>
      <c r="HU13" s="115"/>
      <c r="HV13" s="116">
        <v>1.5</v>
      </c>
      <c r="HW13" s="194">
        <f t="shared" ref="HW13" si="136">HU13*HV13*$E$2</f>
        <v>0</v>
      </c>
      <c r="HX13" s="112" t="s">
        <v>837</v>
      </c>
      <c r="HY13" s="113"/>
      <c r="HZ13" s="114"/>
      <c r="IA13" s="115"/>
      <c r="IB13" s="116">
        <v>1.5</v>
      </c>
      <c r="IC13" s="194">
        <f t="shared" ref="IC13" si="137">IA13*IB13*$E$2</f>
        <v>0</v>
      </c>
      <c r="ID13" s="112" t="s">
        <v>600</v>
      </c>
      <c r="IE13" s="113"/>
      <c r="IF13" s="114"/>
      <c r="IG13" s="115"/>
      <c r="IH13" s="116">
        <v>1</v>
      </c>
      <c r="II13" s="194">
        <f t="shared" ref="II13" si="138">IG13*IH13*$E$2</f>
        <v>0</v>
      </c>
      <c r="IJ13" s="112" t="s">
        <v>453</v>
      </c>
      <c r="IK13" s="113"/>
      <c r="IL13" s="114"/>
      <c r="IM13" s="115"/>
      <c r="IN13" s="116">
        <v>2</v>
      </c>
      <c r="IO13" s="194">
        <f t="shared" ref="IO13" si="139">IM13*IN13*$E$2</f>
        <v>0</v>
      </c>
      <c r="IP13" s="112" t="s">
        <v>230</v>
      </c>
      <c r="IQ13" s="113"/>
      <c r="IR13" s="114"/>
      <c r="IS13" s="115"/>
      <c r="IT13" s="116">
        <v>1.5</v>
      </c>
      <c r="IU13" s="194">
        <f t="shared" ref="IU13" si="140">IS13*IT13*$E$2</f>
        <v>0</v>
      </c>
      <c r="IV13" s="112" t="s">
        <v>343</v>
      </c>
      <c r="IW13" s="113"/>
      <c r="IX13" s="114"/>
      <c r="IY13" s="115"/>
      <c r="IZ13" s="116">
        <v>2</v>
      </c>
      <c r="JA13" s="194">
        <f t="shared" ref="JA13" si="141">IY13*IZ13*$E$2</f>
        <v>0</v>
      </c>
    </row>
    <row r="14" spans="1:261" ht="20.399999999999999" customHeight="1" thickBot="1" x14ac:dyDescent="0.5">
      <c r="A14" s="297"/>
      <c r="B14" s="1" t="s">
        <v>6</v>
      </c>
      <c r="C14" s="3">
        <f>CO98</f>
        <v>0</v>
      </c>
      <c r="D14" s="297"/>
      <c r="E14" s="1" t="s">
        <v>59</v>
      </c>
      <c r="F14" s="13">
        <f>HQ22</f>
        <v>0</v>
      </c>
      <c r="G14" s="272" t="s">
        <v>35</v>
      </c>
      <c r="H14" s="273"/>
      <c r="I14" s="13">
        <f>JA22</f>
        <v>0</v>
      </c>
      <c r="J14" s="134" t="s">
        <v>80</v>
      </c>
      <c r="K14" s="124"/>
      <c r="L14" s="125"/>
      <c r="M14" s="115"/>
      <c r="N14" s="116"/>
      <c r="O14" s="195"/>
      <c r="P14" s="134" t="s">
        <v>86</v>
      </c>
      <c r="Q14" s="124"/>
      <c r="R14" s="125"/>
      <c r="S14" s="115"/>
      <c r="T14" s="116"/>
      <c r="U14" s="195"/>
      <c r="V14" s="134" t="s">
        <v>81</v>
      </c>
      <c r="W14" s="124"/>
      <c r="X14" s="125"/>
      <c r="Y14" s="115"/>
      <c r="Z14" s="116"/>
      <c r="AA14" s="195"/>
      <c r="AB14" s="191" t="s">
        <v>84</v>
      </c>
      <c r="AC14" s="192"/>
      <c r="AD14" s="192"/>
      <c r="AE14" s="214"/>
      <c r="AF14" s="147"/>
      <c r="AG14" s="195"/>
      <c r="AH14" s="117" t="s">
        <v>83</v>
      </c>
      <c r="AI14" s="118"/>
      <c r="AJ14" s="118"/>
      <c r="AK14" s="115"/>
      <c r="AL14" s="116"/>
      <c r="AM14" s="195"/>
      <c r="AN14" s="128"/>
      <c r="AO14" s="129"/>
      <c r="AP14" s="129"/>
      <c r="AQ14" s="175"/>
      <c r="AR14" s="133"/>
      <c r="AS14" s="155"/>
      <c r="AT14" s="134" t="s">
        <v>80</v>
      </c>
      <c r="AU14" s="124"/>
      <c r="AV14" s="125"/>
      <c r="AW14" s="115"/>
      <c r="AX14" s="116"/>
      <c r="AY14" s="195"/>
      <c r="AZ14" s="123" t="s">
        <v>85</v>
      </c>
      <c r="BA14" s="124"/>
      <c r="BB14" s="125"/>
      <c r="BC14" s="115"/>
      <c r="BD14" s="116"/>
      <c r="BE14" s="195"/>
      <c r="BF14" s="134" t="s">
        <v>81</v>
      </c>
      <c r="BG14" s="124"/>
      <c r="BH14" s="125"/>
      <c r="BI14" s="115"/>
      <c r="BJ14" s="116"/>
      <c r="BK14" s="195"/>
      <c r="BL14" s="191" t="s">
        <v>86</v>
      </c>
      <c r="BM14" s="192"/>
      <c r="BN14" s="192"/>
      <c r="BO14" s="214"/>
      <c r="BP14" s="147"/>
      <c r="BQ14" s="195"/>
      <c r="BR14" s="117" t="s">
        <v>83</v>
      </c>
      <c r="BS14" s="118"/>
      <c r="BT14" s="118"/>
      <c r="BU14" s="115"/>
      <c r="BV14" s="116"/>
      <c r="BW14" s="195"/>
      <c r="BX14" s="134" t="s">
        <v>85</v>
      </c>
      <c r="BY14" s="124"/>
      <c r="BZ14" s="125"/>
      <c r="CA14" s="115"/>
      <c r="CB14" s="116"/>
      <c r="CC14" s="195"/>
      <c r="CD14" s="134" t="s">
        <v>80</v>
      </c>
      <c r="CE14" s="124"/>
      <c r="CF14" s="125"/>
      <c r="CG14" s="115"/>
      <c r="CH14" s="116"/>
      <c r="CI14" s="195"/>
      <c r="CJ14" s="134" t="s">
        <v>84</v>
      </c>
      <c r="CK14" s="124"/>
      <c r="CL14" s="125"/>
      <c r="CM14" s="122"/>
      <c r="CN14" s="116"/>
      <c r="CO14" s="195"/>
      <c r="CP14" s="117" t="s">
        <v>83</v>
      </c>
      <c r="CQ14" s="118"/>
      <c r="CR14" s="118"/>
      <c r="CS14" s="115"/>
      <c r="CT14" s="116"/>
      <c r="CU14" s="195"/>
      <c r="CV14" s="123" t="s">
        <v>85</v>
      </c>
      <c r="CW14" s="124"/>
      <c r="CX14" s="125"/>
      <c r="CY14" s="115"/>
      <c r="CZ14" s="116"/>
      <c r="DA14" s="195"/>
      <c r="DB14" s="134" t="s">
        <v>81</v>
      </c>
      <c r="DC14" s="124"/>
      <c r="DD14" s="125"/>
      <c r="DE14" s="115"/>
      <c r="DF14" s="116"/>
      <c r="DG14" s="195"/>
      <c r="DN14" s="123" t="s">
        <v>85</v>
      </c>
      <c r="DO14" s="124"/>
      <c r="DP14" s="125"/>
      <c r="DQ14" s="115"/>
      <c r="DR14" s="116"/>
      <c r="DS14" s="195"/>
      <c r="DT14" s="123" t="s">
        <v>83</v>
      </c>
      <c r="DU14" s="124"/>
      <c r="DV14" s="125"/>
      <c r="DW14" s="214"/>
      <c r="DX14" s="116"/>
      <c r="DY14" s="195"/>
      <c r="DZ14" s="134" t="s">
        <v>81</v>
      </c>
      <c r="EA14" s="124"/>
      <c r="EB14" s="125"/>
      <c r="EC14" s="115"/>
      <c r="ED14" s="116"/>
      <c r="EE14" s="195"/>
      <c r="EL14" s="134" t="s">
        <v>80</v>
      </c>
      <c r="EM14" s="124"/>
      <c r="EN14" s="125"/>
      <c r="EO14" s="115"/>
      <c r="EP14" s="116"/>
      <c r="EQ14" s="195"/>
      <c r="ER14" s="123" t="s">
        <v>82</v>
      </c>
      <c r="ES14" s="124"/>
      <c r="ET14" s="125"/>
      <c r="EU14" s="115"/>
      <c r="EV14" s="116"/>
      <c r="EW14" s="195"/>
      <c r="EX14" s="123" t="s">
        <v>83</v>
      </c>
      <c r="EY14" s="124"/>
      <c r="EZ14" s="125"/>
      <c r="FA14" s="115"/>
      <c r="FB14" s="116"/>
      <c r="FC14" s="195"/>
      <c r="FD14" s="191" t="s">
        <v>86</v>
      </c>
      <c r="FE14" s="192"/>
      <c r="FF14" s="192"/>
      <c r="FG14" s="115"/>
      <c r="FH14" s="116"/>
      <c r="FI14" s="195"/>
      <c r="FJ14" s="123" t="s">
        <v>82</v>
      </c>
      <c r="FK14" s="124"/>
      <c r="FL14" s="125"/>
      <c r="FM14" s="115"/>
      <c r="FN14" s="116"/>
      <c r="FO14" s="195"/>
      <c r="FP14" s="123" t="s">
        <v>82</v>
      </c>
      <c r="FQ14" s="124"/>
      <c r="FR14" s="125"/>
      <c r="FS14" s="115"/>
      <c r="FT14" s="116"/>
      <c r="FU14" s="195"/>
      <c r="FV14" s="134" t="s">
        <v>81</v>
      </c>
      <c r="FW14" s="124"/>
      <c r="FX14" s="125"/>
      <c r="FY14" s="115"/>
      <c r="FZ14" s="116"/>
      <c r="GA14" s="195"/>
      <c r="GB14" s="128"/>
      <c r="GC14" s="129"/>
      <c r="GD14" s="129"/>
      <c r="GE14" s="175"/>
      <c r="GF14" s="133"/>
      <c r="GG14" s="155"/>
      <c r="GH14" s="134" t="s">
        <v>81</v>
      </c>
      <c r="GI14" s="124"/>
      <c r="GJ14" s="125"/>
      <c r="GK14" s="115"/>
      <c r="GL14" s="116"/>
      <c r="GM14" s="195"/>
      <c r="GN14" s="117" t="s">
        <v>84</v>
      </c>
      <c r="GO14" s="118"/>
      <c r="GP14" s="118"/>
      <c r="GQ14" s="115"/>
      <c r="GR14" s="116"/>
      <c r="GS14" s="195"/>
      <c r="GT14" s="134" t="s">
        <v>80</v>
      </c>
      <c r="GU14" s="124"/>
      <c r="GV14" s="125"/>
      <c r="GW14" s="115"/>
      <c r="GX14" s="116"/>
      <c r="GY14" s="195"/>
      <c r="GZ14" s="134" t="s">
        <v>80</v>
      </c>
      <c r="HA14" s="124"/>
      <c r="HB14" s="125"/>
      <c r="HC14" s="115"/>
      <c r="HD14" s="116"/>
      <c r="HE14" s="195"/>
      <c r="HF14" s="134" t="s">
        <v>81</v>
      </c>
      <c r="HG14" s="124"/>
      <c r="HH14" s="125"/>
      <c r="HI14" s="115"/>
      <c r="HJ14" s="116"/>
      <c r="HK14" s="195"/>
      <c r="HL14" s="134" t="s">
        <v>81</v>
      </c>
      <c r="HM14" s="124"/>
      <c r="HN14" s="125"/>
      <c r="HO14" s="115"/>
      <c r="HP14" s="116"/>
      <c r="HQ14" s="195"/>
      <c r="HR14" s="134" t="s">
        <v>81</v>
      </c>
      <c r="HS14" s="124"/>
      <c r="HT14" s="125"/>
      <c r="HU14" s="115"/>
      <c r="HV14" s="116"/>
      <c r="HW14" s="195"/>
      <c r="HX14" s="134" t="s">
        <v>81</v>
      </c>
      <c r="HY14" s="124"/>
      <c r="HZ14" s="125"/>
      <c r="IA14" s="115"/>
      <c r="IB14" s="116"/>
      <c r="IC14" s="195"/>
      <c r="ID14" s="134" t="s">
        <v>80</v>
      </c>
      <c r="IE14" s="124"/>
      <c r="IF14" s="125"/>
      <c r="IG14" s="115"/>
      <c r="IH14" s="116"/>
      <c r="II14" s="195"/>
      <c r="IJ14" s="123" t="s">
        <v>82</v>
      </c>
      <c r="IK14" s="124"/>
      <c r="IL14" s="125"/>
      <c r="IM14" s="115"/>
      <c r="IN14" s="116"/>
      <c r="IO14" s="195"/>
      <c r="IP14" s="134" t="s">
        <v>81</v>
      </c>
      <c r="IQ14" s="124"/>
      <c r="IR14" s="125"/>
      <c r="IS14" s="115"/>
      <c r="IT14" s="116"/>
      <c r="IU14" s="195"/>
      <c r="IV14" s="123" t="s">
        <v>82</v>
      </c>
      <c r="IW14" s="124"/>
      <c r="IX14" s="125"/>
      <c r="IY14" s="115"/>
      <c r="IZ14" s="116"/>
      <c r="JA14" s="195"/>
    </row>
    <row r="15" spans="1:261" ht="20.399999999999999" customHeight="1" x14ac:dyDescent="0.45">
      <c r="A15" s="297"/>
      <c r="B15" s="1" t="s">
        <v>7</v>
      </c>
      <c r="C15" s="3">
        <f>DA47</f>
        <v>0</v>
      </c>
      <c r="D15" s="297"/>
      <c r="E15" s="1" t="s">
        <v>60</v>
      </c>
      <c r="F15" s="13">
        <f>HK47</f>
        <v>0</v>
      </c>
      <c r="G15" s="248" t="s">
        <v>967</v>
      </c>
      <c r="H15" s="249"/>
      <c r="I15" s="13">
        <f>IU47</f>
        <v>0</v>
      </c>
      <c r="J15" s="112" t="s">
        <v>98</v>
      </c>
      <c r="K15" s="113"/>
      <c r="L15" s="114"/>
      <c r="M15" s="115"/>
      <c r="N15" s="116">
        <v>1</v>
      </c>
      <c r="O15" s="194">
        <f t="shared" ref="O15" si="142">M15*N15*$E$2</f>
        <v>0</v>
      </c>
      <c r="P15" s="231" t="s">
        <v>114</v>
      </c>
      <c r="Q15" s="232"/>
      <c r="R15" s="233"/>
      <c r="S15" s="115"/>
      <c r="T15" s="116">
        <v>4.9000000000000004</v>
      </c>
      <c r="U15" s="194">
        <f t="shared" ref="U15" si="143">S15*T15*$E$2</f>
        <v>0</v>
      </c>
      <c r="V15" s="112" t="s">
        <v>144</v>
      </c>
      <c r="W15" s="113"/>
      <c r="X15" s="114"/>
      <c r="Y15" s="115"/>
      <c r="Z15" s="116">
        <v>2</v>
      </c>
      <c r="AA15" s="194">
        <f t="shared" ref="AA15" si="144">Y15*Z15*$E$2</f>
        <v>0</v>
      </c>
      <c r="AB15" s="198" t="s">
        <v>163</v>
      </c>
      <c r="AC15" s="199"/>
      <c r="AD15" s="199"/>
      <c r="AE15" s="213"/>
      <c r="AF15" s="146">
        <v>3.7</v>
      </c>
      <c r="AG15" s="194">
        <f t="shared" ref="AG15" si="145">AE15*AF15*$E$2</f>
        <v>0</v>
      </c>
      <c r="AH15" s="112" t="s">
        <v>225</v>
      </c>
      <c r="AI15" s="113"/>
      <c r="AJ15" s="114"/>
      <c r="AK15" s="115"/>
      <c r="AL15" s="116">
        <v>2.5</v>
      </c>
      <c r="AM15" s="194">
        <f t="shared" si="5"/>
        <v>0</v>
      </c>
      <c r="AN15" s="186"/>
      <c r="AO15" s="186"/>
      <c r="AP15" s="186"/>
      <c r="AQ15" s="176"/>
      <c r="AR15" s="180"/>
      <c r="AS15" s="165"/>
      <c r="AT15" s="112" t="s">
        <v>254</v>
      </c>
      <c r="AU15" s="113"/>
      <c r="AV15" s="114"/>
      <c r="AW15" s="115"/>
      <c r="AX15" s="116">
        <v>1</v>
      </c>
      <c r="AY15" s="194">
        <f t="shared" si="7"/>
        <v>0</v>
      </c>
      <c r="AZ15" s="112" t="s">
        <v>268</v>
      </c>
      <c r="BA15" s="113"/>
      <c r="BB15" s="114"/>
      <c r="BC15" s="115"/>
      <c r="BD15" s="116">
        <v>3.7</v>
      </c>
      <c r="BE15" s="194">
        <f t="shared" si="8"/>
        <v>0</v>
      </c>
      <c r="BF15" s="112" t="s">
        <v>298</v>
      </c>
      <c r="BG15" s="113"/>
      <c r="BH15" s="114"/>
      <c r="BI15" s="115"/>
      <c r="BJ15" s="116">
        <v>2</v>
      </c>
      <c r="BK15" s="194">
        <f t="shared" ref="BK15" si="146">BI15*BJ15*$E$2</f>
        <v>0</v>
      </c>
      <c r="BL15" s="327" t="s">
        <v>314</v>
      </c>
      <c r="BM15" s="328"/>
      <c r="BN15" s="328"/>
      <c r="BO15" s="213"/>
      <c r="BP15" s="146">
        <v>4.9000000000000004</v>
      </c>
      <c r="BQ15" s="194">
        <f t="shared" ref="BQ15" si="147">BO15*BP15*$E$2</f>
        <v>0</v>
      </c>
      <c r="BR15" s="112" t="s">
        <v>346</v>
      </c>
      <c r="BS15" s="113"/>
      <c r="BT15" s="114"/>
      <c r="BU15" s="115"/>
      <c r="BV15" s="116">
        <v>2.5</v>
      </c>
      <c r="BW15" s="194">
        <f t="shared" ref="BW15" si="148">BU15*BV15*$E$2</f>
        <v>0</v>
      </c>
      <c r="BX15" s="112" t="s">
        <v>360</v>
      </c>
      <c r="BY15" s="113"/>
      <c r="BZ15" s="114"/>
      <c r="CA15" s="115"/>
      <c r="CB15" s="116">
        <v>3.6</v>
      </c>
      <c r="CC15" s="194">
        <f t="shared" ref="CC15" si="149">CA15*CB15*$E$2</f>
        <v>0</v>
      </c>
      <c r="CD15" s="112" t="s">
        <v>385</v>
      </c>
      <c r="CE15" s="113"/>
      <c r="CF15" s="114"/>
      <c r="CG15" s="115"/>
      <c r="CH15" s="116">
        <v>1</v>
      </c>
      <c r="CI15" s="194">
        <f t="shared" ref="CI15" si="150">CG15*CH15*$E$2</f>
        <v>0</v>
      </c>
      <c r="CJ15" s="126" t="s">
        <v>95</v>
      </c>
      <c r="CK15" s="127"/>
      <c r="CL15" s="127"/>
      <c r="CM15" s="174">
        <f>SUM(CM5:CM14)</f>
        <v>0</v>
      </c>
      <c r="CN15" s="132"/>
      <c r="CO15" s="170">
        <f>CO3+CO5+CO7+CO9+CO11+CO13</f>
        <v>0</v>
      </c>
      <c r="CP15" s="112" t="s">
        <v>425</v>
      </c>
      <c r="CQ15" s="113"/>
      <c r="CR15" s="114"/>
      <c r="CS15" s="115"/>
      <c r="CT15" s="116">
        <v>2.5</v>
      </c>
      <c r="CU15" s="194">
        <f t="shared" ref="CU15" si="151">CS15*CT15*$E$2</f>
        <v>0</v>
      </c>
      <c r="CV15" s="112" t="s">
        <v>440</v>
      </c>
      <c r="CW15" s="113"/>
      <c r="CX15" s="114"/>
      <c r="CY15" s="115"/>
      <c r="CZ15" s="116">
        <v>3.6</v>
      </c>
      <c r="DA15" s="194">
        <f t="shared" ref="DA15" si="152">CY15*CZ15*$E$2</f>
        <v>0</v>
      </c>
      <c r="DB15" s="112" t="s">
        <v>464</v>
      </c>
      <c r="DC15" s="113"/>
      <c r="DD15" s="114"/>
      <c r="DE15" s="115"/>
      <c r="DF15" s="116">
        <v>2</v>
      </c>
      <c r="DG15" s="194">
        <f t="shared" ref="DG15" si="153">DE15*DF15*$E$2</f>
        <v>0</v>
      </c>
      <c r="DN15" s="112" t="s">
        <v>543</v>
      </c>
      <c r="DO15" s="113"/>
      <c r="DP15" s="114"/>
      <c r="DQ15" s="115"/>
      <c r="DR15" s="116">
        <v>2.6</v>
      </c>
      <c r="DS15" s="194">
        <f t="shared" ref="DS15" si="154">DQ15*DR15*$E$2</f>
        <v>0</v>
      </c>
      <c r="DT15" s="198" t="s">
        <v>559</v>
      </c>
      <c r="DU15" s="199"/>
      <c r="DV15" s="199"/>
      <c r="DW15" s="213"/>
      <c r="DX15" s="116">
        <v>3.1</v>
      </c>
      <c r="DY15" s="194">
        <f t="shared" si="1"/>
        <v>0</v>
      </c>
      <c r="DZ15" s="143" t="s">
        <v>573</v>
      </c>
      <c r="EA15" s="144"/>
      <c r="EB15" s="145"/>
      <c r="EC15" s="115"/>
      <c r="ED15" s="116">
        <v>1.5</v>
      </c>
      <c r="EE15" s="194">
        <f t="shared" ref="EE15" si="155">EC15*ED15*$E$2</f>
        <v>0</v>
      </c>
      <c r="EL15" s="112" t="s">
        <v>617</v>
      </c>
      <c r="EM15" s="113"/>
      <c r="EN15" s="114"/>
      <c r="EO15" s="115"/>
      <c r="EP15" s="116">
        <v>1.2</v>
      </c>
      <c r="EQ15" s="194">
        <f t="shared" ref="EQ15" si="156">EO15*EP15*$E$2</f>
        <v>0</v>
      </c>
      <c r="ER15" s="112" t="s">
        <v>632</v>
      </c>
      <c r="ES15" s="113"/>
      <c r="ET15" s="114"/>
      <c r="EU15" s="115"/>
      <c r="EV15" s="116">
        <v>2.2000000000000002</v>
      </c>
      <c r="EW15" s="194">
        <f t="shared" ref="EW15" si="157">EU15*EV15*$E$2</f>
        <v>0</v>
      </c>
      <c r="EX15" s="112" t="s">
        <v>692</v>
      </c>
      <c r="EY15" s="113"/>
      <c r="EZ15" s="114"/>
      <c r="FA15" s="115"/>
      <c r="FB15" s="116">
        <v>2.2000000000000002</v>
      </c>
      <c r="FC15" s="194">
        <f t="shared" ref="FC15" si="158">FA15*FB15*$E$2</f>
        <v>0</v>
      </c>
      <c r="FD15" s="112" t="s">
        <v>709</v>
      </c>
      <c r="FE15" s="113"/>
      <c r="FF15" s="114"/>
      <c r="FG15" s="115"/>
      <c r="FH15" s="116">
        <v>2.2000000000000002</v>
      </c>
      <c r="FI15" s="194">
        <f t="shared" ref="FI15" si="159">FG15*FH15*$E$2</f>
        <v>0</v>
      </c>
      <c r="FJ15" s="143" t="s">
        <v>755</v>
      </c>
      <c r="FK15" s="144"/>
      <c r="FL15" s="145"/>
      <c r="FM15" s="115"/>
      <c r="FN15" s="116">
        <v>2.9</v>
      </c>
      <c r="FO15" s="194">
        <f t="shared" ref="FO15" si="160">FM15*FN15*$E$2</f>
        <v>0</v>
      </c>
      <c r="FP15" s="140" t="s">
        <v>770</v>
      </c>
      <c r="FQ15" s="141"/>
      <c r="FR15" s="142"/>
      <c r="FS15" s="115"/>
      <c r="FT15" s="116">
        <v>2.2999999999999998</v>
      </c>
      <c r="FU15" s="194">
        <f t="shared" ref="FU15" si="161">FS15*FT15*$E$2</f>
        <v>0</v>
      </c>
      <c r="FV15" s="112" t="s">
        <v>810</v>
      </c>
      <c r="FW15" s="113"/>
      <c r="FX15" s="114"/>
      <c r="FY15" s="115"/>
      <c r="FZ15" s="116">
        <v>1.7</v>
      </c>
      <c r="GA15" s="194">
        <f t="shared" ref="GA15" si="162">FY15*FZ15*$E$2</f>
        <v>0</v>
      </c>
      <c r="GB15" s="185"/>
      <c r="GC15" s="186"/>
      <c r="GD15" s="186"/>
      <c r="GE15" s="176"/>
      <c r="GF15" s="180"/>
      <c r="GG15" s="165"/>
      <c r="GH15" s="140" t="s">
        <v>867</v>
      </c>
      <c r="GI15" s="141"/>
      <c r="GJ15" s="142"/>
      <c r="GK15" s="115"/>
      <c r="GL15" s="116">
        <v>1.8</v>
      </c>
      <c r="GM15" s="194">
        <f t="shared" ref="GM15" si="163">GK15*GL15*$E$2</f>
        <v>0</v>
      </c>
      <c r="GN15" s="112" t="s">
        <v>883</v>
      </c>
      <c r="GO15" s="113"/>
      <c r="GP15" s="114"/>
      <c r="GQ15" s="115"/>
      <c r="GR15" s="116">
        <v>1.7</v>
      </c>
      <c r="GS15" s="194">
        <f t="shared" ref="GS15" si="164">GQ15*GR15*$E$2</f>
        <v>0</v>
      </c>
      <c r="GT15" s="112" t="s">
        <v>163</v>
      </c>
      <c r="GU15" s="113"/>
      <c r="GV15" s="114"/>
      <c r="GW15" s="115"/>
      <c r="GX15" s="116">
        <v>0.5</v>
      </c>
      <c r="GY15" s="194">
        <f t="shared" ref="GY15" si="165">GW15*GX15*$E$2</f>
        <v>0</v>
      </c>
      <c r="GZ15" s="112" t="s">
        <v>906</v>
      </c>
      <c r="HA15" s="113"/>
      <c r="HB15" s="114"/>
      <c r="HC15" s="115"/>
      <c r="HD15" s="116">
        <v>1.5</v>
      </c>
      <c r="HE15" s="194">
        <f t="shared" ref="HE15" si="166">HC15*HD15*$E$2</f>
        <v>0</v>
      </c>
      <c r="HF15" s="112" t="s">
        <v>927</v>
      </c>
      <c r="HG15" s="113"/>
      <c r="HH15" s="114"/>
      <c r="HI15" s="115"/>
      <c r="HJ15" s="116">
        <v>2</v>
      </c>
      <c r="HK15" s="194">
        <f t="shared" ref="HK15" si="167">HI15*HJ15*$E$2</f>
        <v>0</v>
      </c>
      <c r="HL15" s="112" t="s">
        <v>708</v>
      </c>
      <c r="HM15" s="113"/>
      <c r="HN15" s="114"/>
      <c r="HO15" s="115"/>
      <c r="HP15" s="116">
        <v>2</v>
      </c>
      <c r="HQ15" s="194">
        <f t="shared" ref="HQ15" si="168">HO15*HP15*$E$2</f>
        <v>0</v>
      </c>
      <c r="HR15" s="112" t="s">
        <v>784</v>
      </c>
      <c r="HS15" s="113"/>
      <c r="HT15" s="114"/>
      <c r="HU15" s="115"/>
      <c r="HV15" s="116">
        <v>2</v>
      </c>
      <c r="HW15" s="194">
        <f t="shared" ref="HW15" si="169">HU15*HV15*$E$2</f>
        <v>0</v>
      </c>
      <c r="HX15" s="112" t="s">
        <v>468</v>
      </c>
      <c r="HY15" s="113"/>
      <c r="HZ15" s="114"/>
      <c r="IA15" s="115"/>
      <c r="IB15" s="116">
        <v>2</v>
      </c>
      <c r="IC15" s="194">
        <f t="shared" ref="IC15" si="170">IA15*IB15*$E$2</f>
        <v>0</v>
      </c>
      <c r="ID15" s="112" t="s">
        <v>594</v>
      </c>
      <c r="IE15" s="113"/>
      <c r="IF15" s="114"/>
      <c r="IG15" s="115"/>
      <c r="IH15" s="116">
        <v>1.5</v>
      </c>
      <c r="II15" s="194">
        <f t="shared" ref="II15" si="171">IG15*IH15*$E$2</f>
        <v>0</v>
      </c>
      <c r="IJ15" s="112" t="s">
        <v>409</v>
      </c>
      <c r="IK15" s="113"/>
      <c r="IL15" s="114"/>
      <c r="IM15" s="115"/>
      <c r="IN15" s="116">
        <v>2.5</v>
      </c>
      <c r="IO15" s="194">
        <f t="shared" ref="IO15" si="172">IM15*IN15*$E$2</f>
        <v>0</v>
      </c>
      <c r="IP15" s="112" t="s">
        <v>965</v>
      </c>
      <c r="IQ15" s="113"/>
      <c r="IR15" s="114"/>
      <c r="IS15" s="115"/>
      <c r="IT15" s="116">
        <v>2</v>
      </c>
      <c r="IU15" s="194">
        <f t="shared" ref="IU15" si="173">IS15*IT15*$E$2</f>
        <v>0</v>
      </c>
      <c r="IV15" s="112" t="s">
        <v>306</v>
      </c>
      <c r="IW15" s="113"/>
      <c r="IX15" s="114"/>
      <c r="IY15" s="115"/>
      <c r="IZ15" s="116">
        <v>2.5</v>
      </c>
      <c r="JA15" s="194">
        <f t="shared" ref="JA15" si="174">IY15*IZ15*$E$2</f>
        <v>0</v>
      </c>
    </row>
    <row r="16" spans="1:261" ht="20.399999999999999" customHeight="1" thickBot="1" x14ac:dyDescent="0.5">
      <c r="A16" s="298"/>
      <c r="B16" s="1" t="s">
        <v>8</v>
      </c>
      <c r="C16" s="3">
        <f>DA98</f>
        <v>0</v>
      </c>
      <c r="D16" s="297"/>
      <c r="E16" s="1" t="s">
        <v>61</v>
      </c>
      <c r="F16" s="13">
        <f>HQ47</f>
        <v>0</v>
      </c>
      <c r="G16" s="248" t="s">
        <v>37</v>
      </c>
      <c r="H16" s="249"/>
      <c r="I16" s="13">
        <f>JA47</f>
        <v>0</v>
      </c>
      <c r="J16" s="134" t="s">
        <v>80</v>
      </c>
      <c r="K16" s="124"/>
      <c r="L16" s="125"/>
      <c r="M16" s="115"/>
      <c r="N16" s="116"/>
      <c r="O16" s="195"/>
      <c r="P16" s="134" t="s">
        <v>87</v>
      </c>
      <c r="Q16" s="124"/>
      <c r="R16" s="125"/>
      <c r="S16" s="122"/>
      <c r="T16" s="116"/>
      <c r="U16" s="195"/>
      <c r="V16" s="123" t="s">
        <v>82</v>
      </c>
      <c r="W16" s="124"/>
      <c r="X16" s="125"/>
      <c r="Y16" s="115"/>
      <c r="Z16" s="116"/>
      <c r="AA16" s="195"/>
      <c r="AB16" s="191" t="s">
        <v>85</v>
      </c>
      <c r="AC16" s="192"/>
      <c r="AD16" s="192"/>
      <c r="AE16" s="214"/>
      <c r="AF16" s="147"/>
      <c r="AG16" s="195"/>
      <c r="AH16" s="117" t="s">
        <v>83</v>
      </c>
      <c r="AI16" s="118"/>
      <c r="AJ16" s="118"/>
      <c r="AK16" s="115"/>
      <c r="AL16" s="116"/>
      <c r="AM16" s="195"/>
      <c r="AN16" s="188"/>
      <c r="AO16" s="188"/>
      <c r="AP16" s="188"/>
      <c r="AQ16" s="177"/>
      <c r="AR16" s="181"/>
      <c r="AS16" s="166"/>
      <c r="AT16" s="134" t="s">
        <v>80</v>
      </c>
      <c r="AU16" s="124"/>
      <c r="AV16" s="125"/>
      <c r="AW16" s="115"/>
      <c r="AX16" s="116"/>
      <c r="AY16" s="195"/>
      <c r="AZ16" s="123" t="s">
        <v>85</v>
      </c>
      <c r="BA16" s="124"/>
      <c r="BB16" s="125"/>
      <c r="BC16" s="115"/>
      <c r="BD16" s="116"/>
      <c r="BE16" s="195"/>
      <c r="BF16" s="123" t="s">
        <v>82</v>
      </c>
      <c r="BG16" s="124"/>
      <c r="BH16" s="125"/>
      <c r="BI16" s="115"/>
      <c r="BJ16" s="116"/>
      <c r="BK16" s="195"/>
      <c r="BL16" s="191" t="s">
        <v>87</v>
      </c>
      <c r="BM16" s="192"/>
      <c r="BN16" s="192"/>
      <c r="BO16" s="214"/>
      <c r="BP16" s="147"/>
      <c r="BQ16" s="195"/>
      <c r="BR16" s="117" t="s">
        <v>83</v>
      </c>
      <c r="BS16" s="118"/>
      <c r="BT16" s="118"/>
      <c r="BU16" s="115"/>
      <c r="BV16" s="116"/>
      <c r="BW16" s="195"/>
      <c r="BX16" s="134" t="s">
        <v>85</v>
      </c>
      <c r="BY16" s="124"/>
      <c r="BZ16" s="125"/>
      <c r="CA16" s="115"/>
      <c r="CB16" s="116"/>
      <c r="CC16" s="195"/>
      <c r="CD16" s="134" t="s">
        <v>80</v>
      </c>
      <c r="CE16" s="124"/>
      <c r="CF16" s="125"/>
      <c r="CG16" s="115"/>
      <c r="CH16" s="116"/>
      <c r="CI16" s="195"/>
      <c r="CJ16" s="128"/>
      <c r="CK16" s="129"/>
      <c r="CL16" s="129"/>
      <c r="CM16" s="175"/>
      <c r="CN16" s="133"/>
      <c r="CO16" s="155"/>
      <c r="CP16" s="117" t="s">
        <v>83</v>
      </c>
      <c r="CQ16" s="118"/>
      <c r="CR16" s="118"/>
      <c r="CS16" s="115"/>
      <c r="CT16" s="116"/>
      <c r="CU16" s="195"/>
      <c r="CV16" s="123" t="s">
        <v>85</v>
      </c>
      <c r="CW16" s="124"/>
      <c r="CX16" s="125"/>
      <c r="CY16" s="122"/>
      <c r="CZ16" s="116"/>
      <c r="DA16" s="195"/>
      <c r="DB16" s="123" t="s">
        <v>82</v>
      </c>
      <c r="DC16" s="124"/>
      <c r="DD16" s="125"/>
      <c r="DE16" s="115"/>
      <c r="DF16" s="116"/>
      <c r="DG16" s="195"/>
      <c r="DN16" s="123" t="s">
        <v>83</v>
      </c>
      <c r="DO16" s="124"/>
      <c r="DP16" s="125"/>
      <c r="DQ16" s="115"/>
      <c r="DR16" s="116"/>
      <c r="DS16" s="195"/>
      <c r="DT16" s="134" t="s">
        <v>84</v>
      </c>
      <c r="DU16" s="124"/>
      <c r="DV16" s="125"/>
      <c r="DW16" s="214"/>
      <c r="DX16" s="116"/>
      <c r="DY16" s="195"/>
      <c r="DZ16" s="134" t="s">
        <v>81</v>
      </c>
      <c r="EA16" s="124"/>
      <c r="EB16" s="125"/>
      <c r="EC16" s="115"/>
      <c r="ED16" s="116"/>
      <c r="EE16" s="195"/>
      <c r="EL16" s="134" t="s">
        <v>80</v>
      </c>
      <c r="EM16" s="124"/>
      <c r="EN16" s="125"/>
      <c r="EO16" s="115"/>
      <c r="EP16" s="116"/>
      <c r="EQ16" s="195"/>
      <c r="ER16" s="123" t="s">
        <v>82</v>
      </c>
      <c r="ES16" s="124"/>
      <c r="ET16" s="125"/>
      <c r="EU16" s="115"/>
      <c r="EV16" s="116"/>
      <c r="EW16" s="195"/>
      <c r="EX16" s="123" t="s">
        <v>82</v>
      </c>
      <c r="EY16" s="124"/>
      <c r="EZ16" s="125"/>
      <c r="FA16" s="115"/>
      <c r="FB16" s="116"/>
      <c r="FC16" s="195"/>
      <c r="FD16" s="123" t="s">
        <v>82</v>
      </c>
      <c r="FE16" s="124"/>
      <c r="FF16" s="125"/>
      <c r="FG16" s="115"/>
      <c r="FH16" s="116"/>
      <c r="FI16" s="195"/>
      <c r="FJ16" s="123" t="s">
        <v>83</v>
      </c>
      <c r="FK16" s="124"/>
      <c r="FL16" s="125"/>
      <c r="FM16" s="115"/>
      <c r="FN16" s="116"/>
      <c r="FO16" s="195"/>
      <c r="FP16" s="123" t="s">
        <v>82</v>
      </c>
      <c r="FQ16" s="124"/>
      <c r="FR16" s="125"/>
      <c r="FS16" s="115"/>
      <c r="FT16" s="116"/>
      <c r="FU16" s="195"/>
      <c r="FV16" s="134" t="s">
        <v>81</v>
      </c>
      <c r="FW16" s="124"/>
      <c r="FX16" s="125"/>
      <c r="FY16" s="115"/>
      <c r="FZ16" s="116"/>
      <c r="GA16" s="195"/>
      <c r="GB16" s="187"/>
      <c r="GC16" s="188"/>
      <c r="GD16" s="188"/>
      <c r="GE16" s="177"/>
      <c r="GF16" s="181"/>
      <c r="GG16" s="166"/>
      <c r="GH16" s="134" t="s">
        <v>81</v>
      </c>
      <c r="GI16" s="124"/>
      <c r="GJ16" s="125"/>
      <c r="GK16" s="115"/>
      <c r="GL16" s="116"/>
      <c r="GM16" s="195"/>
      <c r="GN16" s="134" t="s">
        <v>81</v>
      </c>
      <c r="GO16" s="124"/>
      <c r="GP16" s="125"/>
      <c r="GQ16" s="115"/>
      <c r="GR16" s="116"/>
      <c r="GS16" s="195"/>
      <c r="GT16" s="134" t="s">
        <v>79</v>
      </c>
      <c r="GU16" s="124"/>
      <c r="GV16" s="125"/>
      <c r="GW16" s="115"/>
      <c r="GX16" s="116"/>
      <c r="GY16" s="195"/>
      <c r="GZ16" s="134" t="s">
        <v>81</v>
      </c>
      <c r="HA16" s="124"/>
      <c r="HB16" s="125"/>
      <c r="HC16" s="115"/>
      <c r="HD16" s="116"/>
      <c r="HE16" s="195"/>
      <c r="HF16" s="123" t="s">
        <v>82</v>
      </c>
      <c r="HG16" s="124"/>
      <c r="HH16" s="125"/>
      <c r="HI16" s="115"/>
      <c r="HJ16" s="116"/>
      <c r="HK16" s="195"/>
      <c r="HL16" s="123" t="s">
        <v>82</v>
      </c>
      <c r="HM16" s="124"/>
      <c r="HN16" s="125"/>
      <c r="HO16" s="115"/>
      <c r="HP16" s="116"/>
      <c r="HQ16" s="195"/>
      <c r="HR16" s="123" t="s">
        <v>82</v>
      </c>
      <c r="HS16" s="124"/>
      <c r="HT16" s="125"/>
      <c r="HU16" s="115"/>
      <c r="HV16" s="116"/>
      <c r="HW16" s="195"/>
      <c r="HX16" s="123" t="s">
        <v>82</v>
      </c>
      <c r="HY16" s="124"/>
      <c r="HZ16" s="125"/>
      <c r="IA16" s="115"/>
      <c r="IB16" s="116"/>
      <c r="IC16" s="195"/>
      <c r="ID16" s="134" t="s">
        <v>81</v>
      </c>
      <c r="IE16" s="124"/>
      <c r="IF16" s="125"/>
      <c r="IG16" s="122"/>
      <c r="IH16" s="116"/>
      <c r="II16" s="195"/>
      <c r="IJ16" s="117" t="s">
        <v>83</v>
      </c>
      <c r="IK16" s="118"/>
      <c r="IL16" s="118"/>
      <c r="IM16" s="122"/>
      <c r="IN16" s="116"/>
      <c r="IO16" s="195"/>
      <c r="IP16" s="123" t="s">
        <v>82</v>
      </c>
      <c r="IQ16" s="124"/>
      <c r="IR16" s="125"/>
      <c r="IS16" s="122"/>
      <c r="IT16" s="116"/>
      <c r="IU16" s="195"/>
      <c r="IV16" s="117" t="s">
        <v>83</v>
      </c>
      <c r="IW16" s="118"/>
      <c r="IX16" s="118"/>
      <c r="IY16" s="122"/>
      <c r="IZ16" s="116"/>
      <c r="JA16" s="195"/>
    </row>
    <row r="17" spans="1:261" ht="20.399999999999999" customHeight="1" thickTop="1" x14ac:dyDescent="0.45">
      <c r="A17" s="296" t="s">
        <v>11</v>
      </c>
      <c r="B17" s="1" t="s">
        <v>6</v>
      </c>
      <c r="C17" s="3">
        <f>DY47</f>
        <v>0</v>
      </c>
      <c r="D17" s="297"/>
      <c r="E17" s="1" t="s">
        <v>62</v>
      </c>
      <c r="F17" s="13">
        <f>HK73</f>
        <v>0</v>
      </c>
      <c r="G17" s="272" t="s">
        <v>38</v>
      </c>
      <c r="H17" s="273"/>
      <c r="I17" s="13">
        <f>IU73</f>
        <v>0</v>
      </c>
      <c r="J17" s="112" t="s">
        <v>99</v>
      </c>
      <c r="K17" s="113"/>
      <c r="L17" s="114"/>
      <c r="M17" s="115"/>
      <c r="N17" s="116">
        <v>1.5</v>
      </c>
      <c r="O17" s="194">
        <f t="shared" ref="O17" si="175">M17*N17*$E$2</f>
        <v>0</v>
      </c>
      <c r="P17" s="126" t="s">
        <v>95</v>
      </c>
      <c r="Q17" s="127"/>
      <c r="R17" s="127"/>
      <c r="S17" s="174">
        <f>SUM(S5:S16)</f>
        <v>0</v>
      </c>
      <c r="T17" s="132"/>
      <c r="U17" s="170">
        <f>U5+U7+U9+U11+U13+U15</f>
        <v>0</v>
      </c>
      <c r="V17" s="112" t="s">
        <v>145</v>
      </c>
      <c r="W17" s="113"/>
      <c r="X17" s="114"/>
      <c r="Y17" s="115"/>
      <c r="Z17" s="116">
        <v>2</v>
      </c>
      <c r="AA17" s="194">
        <f t="shared" ref="AA17" si="176">Y17*Z17*$E$2</f>
        <v>0</v>
      </c>
      <c r="AB17" s="198" t="s">
        <v>164</v>
      </c>
      <c r="AC17" s="199"/>
      <c r="AD17" s="199"/>
      <c r="AE17" s="213"/>
      <c r="AF17" s="146">
        <v>4.2</v>
      </c>
      <c r="AG17" s="194">
        <f t="shared" ref="AG17" si="177">AE17*AF17*$E$2</f>
        <v>0</v>
      </c>
      <c r="AH17" s="112" t="s">
        <v>226</v>
      </c>
      <c r="AI17" s="113"/>
      <c r="AJ17" s="114"/>
      <c r="AK17" s="115"/>
      <c r="AL17" s="116">
        <v>3</v>
      </c>
      <c r="AM17" s="194">
        <f t="shared" si="5"/>
        <v>0</v>
      </c>
      <c r="AT17" s="112" t="s">
        <v>255</v>
      </c>
      <c r="AU17" s="113"/>
      <c r="AV17" s="114"/>
      <c r="AW17" s="115"/>
      <c r="AX17" s="116">
        <v>1.5</v>
      </c>
      <c r="AY17" s="194">
        <f t="shared" si="7"/>
        <v>0</v>
      </c>
      <c r="AZ17" s="112" t="s">
        <v>269</v>
      </c>
      <c r="BA17" s="113"/>
      <c r="BB17" s="114"/>
      <c r="BC17" s="115"/>
      <c r="BD17" s="116">
        <v>4.2</v>
      </c>
      <c r="BE17" s="194">
        <f t="shared" si="8"/>
        <v>0</v>
      </c>
      <c r="BF17" s="112" t="s">
        <v>299</v>
      </c>
      <c r="BG17" s="113"/>
      <c r="BH17" s="114"/>
      <c r="BI17" s="115"/>
      <c r="BJ17" s="116">
        <v>2</v>
      </c>
      <c r="BK17" s="194">
        <f t="shared" ref="BK17" si="178">BI17*BJ17*$E$2</f>
        <v>0</v>
      </c>
      <c r="BL17" s="198" t="s">
        <v>315</v>
      </c>
      <c r="BM17" s="199"/>
      <c r="BN17" s="199"/>
      <c r="BO17" s="213"/>
      <c r="BP17" s="146">
        <v>3.7</v>
      </c>
      <c r="BQ17" s="194">
        <f t="shared" ref="BQ17" si="179">BO17*BP17*$E$2</f>
        <v>0</v>
      </c>
      <c r="BR17" s="112" t="s">
        <v>347</v>
      </c>
      <c r="BS17" s="113"/>
      <c r="BT17" s="114"/>
      <c r="BU17" s="115"/>
      <c r="BV17" s="116">
        <v>3</v>
      </c>
      <c r="BW17" s="194">
        <f t="shared" ref="BW17" si="180">BU17*BV17*$E$2</f>
        <v>0</v>
      </c>
      <c r="BX17" s="112" t="s">
        <v>361</v>
      </c>
      <c r="BY17" s="113"/>
      <c r="BZ17" s="114"/>
      <c r="CA17" s="115"/>
      <c r="CB17" s="116">
        <v>4.0999999999999996</v>
      </c>
      <c r="CC17" s="194">
        <f t="shared" ref="CC17" si="181">CA17*CB17*$E$2</f>
        <v>0</v>
      </c>
      <c r="CD17" s="112" t="s">
        <v>386</v>
      </c>
      <c r="CE17" s="113"/>
      <c r="CF17" s="114"/>
      <c r="CG17" s="115"/>
      <c r="CH17" s="116">
        <v>1.5</v>
      </c>
      <c r="CI17" s="194">
        <f t="shared" ref="CI17" si="182">CG17*CH17*$E$2</f>
        <v>0</v>
      </c>
      <c r="CJ17" s="347"/>
      <c r="CK17" s="348"/>
      <c r="CL17" s="349"/>
      <c r="CM17" s="176"/>
      <c r="CN17" s="180"/>
      <c r="CO17" s="165"/>
      <c r="CP17" s="143" t="s">
        <v>426</v>
      </c>
      <c r="CQ17" s="144"/>
      <c r="CR17" s="145"/>
      <c r="CS17" s="115"/>
      <c r="CT17" s="116">
        <v>4</v>
      </c>
      <c r="CU17" s="194">
        <f t="shared" ref="CU17" si="183">CS17*CT17*$E$2</f>
        <v>0</v>
      </c>
      <c r="CV17" s="126" t="s">
        <v>95</v>
      </c>
      <c r="CW17" s="127"/>
      <c r="CX17" s="127"/>
      <c r="CY17" s="174">
        <f>SUM(CY5:CY16)</f>
        <v>0</v>
      </c>
      <c r="CZ17" s="132"/>
      <c r="DA17" s="170">
        <f>DA5+DA7+DA9+DA11+DA13+DA15</f>
        <v>0</v>
      </c>
      <c r="DB17" s="112" t="s">
        <v>465</v>
      </c>
      <c r="DC17" s="113"/>
      <c r="DD17" s="114"/>
      <c r="DE17" s="115"/>
      <c r="DF17" s="116">
        <v>2</v>
      </c>
      <c r="DG17" s="194">
        <f t="shared" ref="DG17" si="184">DE17*DF17*$E$2</f>
        <v>0</v>
      </c>
      <c r="DN17" s="112" t="s">
        <v>544</v>
      </c>
      <c r="DO17" s="113"/>
      <c r="DP17" s="114"/>
      <c r="DQ17" s="115"/>
      <c r="DR17" s="116">
        <v>3.1</v>
      </c>
      <c r="DS17" s="194">
        <f t="shared" ref="DS17" si="185">DQ17*DR17*$E$2</f>
        <v>0</v>
      </c>
      <c r="DT17" s="198" t="s">
        <v>560</v>
      </c>
      <c r="DU17" s="199"/>
      <c r="DV17" s="199"/>
      <c r="DW17" s="213"/>
      <c r="DX17" s="116">
        <v>3.1</v>
      </c>
      <c r="DY17" s="194">
        <f t="shared" si="1"/>
        <v>0</v>
      </c>
      <c r="DZ17" s="112" t="s">
        <v>574</v>
      </c>
      <c r="EA17" s="113"/>
      <c r="EB17" s="114"/>
      <c r="EC17" s="115"/>
      <c r="ED17" s="116">
        <v>1.5</v>
      </c>
      <c r="EE17" s="194">
        <f t="shared" ref="EE17" si="186">EC17*ED17*$E$2</f>
        <v>0</v>
      </c>
      <c r="EL17" s="112" t="s">
        <v>618</v>
      </c>
      <c r="EM17" s="113"/>
      <c r="EN17" s="114"/>
      <c r="EO17" s="115"/>
      <c r="EP17" s="116">
        <v>1.7</v>
      </c>
      <c r="EQ17" s="194">
        <f t="shared" ref="EQ17" si="187">EO17*EP17*$E$2</f>
        <v>0</v>
      </c>
      <c r="ER17" s="112" t="s">
        <v>633</v>
      </c>
      <c r="ES17" s="113"/>
      <c r="ET17" s="114"/>
      <c r="EU17" s="115"/>
      <c r="EV17" s="116">
        <v>2.7</v>
      </c>
      <c r="EW17" s="194">
        <f t="shared" ref="EW17" si="188">EU17*EV17*$E$2</f>
        <v>0</v>
      </c>
      <c r="EX17" s="112" t="s">
        <v>693</v>
      </c>
      <c r="EY17" s="113"/>
      <c r="EZ17" s="114"/>
      <c r="FA17" s="115"/>
      <c r="FB17" s="116">
        <v>2.2000000000000002</v>
      </c>
      <c r="FC17" s="194">
        <f t="shared" ref="FC17" si="189">FA17*FB17*$E$2</f>
        <v>0</v>
      </c>
      <c r="FD17" s="112" t="s">
        <v>710</v>
      </c>
      <c r="FE17" s="113"/>
      <c r="FF17" s="114"/>
      <c r="FG17" s="115"/>
      <c r="FH17" s="116">
        <v>2.2000000000000002</v>
      </c>
      <c r="FI17" s="194">
        <f t="shared" ref="FI17" si="190">FG17*FH17*$E$2</f>
        <v>0</v>
      </c>
      <c r="FJ17" s="112" t="s">
        <v>756</v>
      </c>
      <c r="FK17" s="113"/>
      <c r="FL17" s="114"/>
      <c r="FM17" s="115"/>
      <c r="FN17" s="116">
        <v>3</v>
      </c>
      <c r="FO17" s="194">
        <f t="shared" ref="FO17" si="191">FM17*FN17*$E$2</f>
        <v>0</v>
      </c>
      <c r="FP17" s="112" t="s">
        <v>771</v>
      </c>
      <c r="FQ17" s="113"/>
      <c r="FR17" s="114"/>
      <c r="FS17" s="115"/>
      <c r="FT17" s="116">
        <v>2.2000000000000002</v>
      </c>
      <c r="FU17" s="194">
        <f t="shared" ref="FU17" si="192">FS17*FT17*$E$2</f>
        <v>0</v>
      </c>
      <c r="FV17" s="112" t="s">
        <v>811</v>
      </c>
      <c r="FW17" s="113"/>
      <c r="FX17" s="114"/>
      <c r="FY17" s="115"/>
      <c r="FZ17" s="116">
        <v>2.2000000000000002</v>
      </c>
      <c r="GA17" s="194">
        <f t="shared" ref="GA17" si="193">FY17*FZ17*$E$2</f>
        <v>0</v>
      </c>
      <c r="GH17" s="112" t="s">
        <v>868</v>
      </c>
      <c r="GI17" s="113"/>
      <c r="GJ17" s="114"/>
      <c r="GK17" s="115"/>
      <c r="GL17" s="116">
        <v>1.7</v>
      </c>
      <c r="GM17" s="194">
        <f t="shared" ref="GM17" si="194">GK17*GL17*$E$2</f>
        <v>0</v>
      </c>
      <c r="GN17" s="112" t="s">
        <v>884</v>
      </c>
      <c r="GO17" s="113"/>
      <c r="GP17" s="114"/>
      <c r="GQ17" s="115"/>
      <c r="GR17" s="116">
        <v>2.2000000000000002</v>
      </c>
      <c r="GS17" s="194">
        <f t="shared" ref="GS17" si="195">GQ17*GR17*$E$2</f>
        <v>0</v>
      </c>
      <c r="GT17" s="112" t="s">
        <v>160</v>
      </c>
      <c r="GU17" s="113"/>
      <c r="GV17" s="114"/>
      <c r="GW17" s="115"/>
      <c r="GX17" s="116">
        <v>1.5</v>
      </c>
      <c r="GY17" s="194">
        <f t="shared" ref="GY17" si="196">GW17*GX17*$E$2</f>
        <v>0</v>
      </c>
      <c r="GZ17" s="112" t="s">
        <v>642</v>
      </c>
      <c r="HA17" s="113"/>
      <c r="HB17" s="114"/>
      <c r="HC17" s="115"/>
      <c r="HD17" s="116">
        <v>1.5</v>
      </c>
      <c r="HE17" s="194">
        <f t="shared" ref="HE17" si="197">HC17*HD17*$E$2</f>
        <v>0</v>
      </c>
      <c r="HF17" s="112" t="s">
        <v>357</v>
      </c>
      <c r="HG17" s="113"/>
      <c r="HH17" s="114"/>
      <c r="HI17" s="115"/>
      <c r="HJ17" s="116">
        <v>2.5</v>
      </c>
      <c r="HK17" s="194">
        <f t="shared" ref="HK17" si="198">HI17*HJ17*$E$2</f>
        <v>0</v>
      </c>
      <c r="HL17" s="112" t="s">
        <v>703</v>
      </c>
      <c r="HM17" s="113"/>
      <c r="HN17" s="114"/>
      <c r="HO17" s="115"/>
      <c r="HP17" s="116">
        <v>2.5</v>
      </c>
      <c r="HQ17" s="194">
        <f t="shared" ref="HQ17" si="199">HO17*HP17*$E$2</f>
        <v>0</v>
      </c>
      <c r="HR17" s="112" t="s">
        <v>836</v>
      </c>
      <c r="HS17" s="113"/>
      <c r="HT17" s="114"/>
      <c r="HU17" s="115"/>
      <c r="HV17" s="116">
        <v>2.5</v>
      </c>
      <c r="HW17" s="194">
        <f t="shared" ref="HW17" si="200">HU17*HV17*$E$2</f>
        <v>0</v>
      </c>
      <c r="HX17" s="112" t="s">
        <v>947</v>
      </c>
      <c r="HY17" s="113"/>
      <c r="HZ17" s="114"/>
      <c r="IA17" s="115"/>
      <c r="IB17" s="116">
        <v>2.5</v>
      </c>
      <c r="IC17" s="194">
        <f t="shared" ref="IC17" si="201">IA17*IB17*$E$2</f>
        <v>0</v>
      </c>
      <c r="ID17" s="126" t="s">
        <v>95</v>
      </c>
      <c r="IE17" s="127"/>
      <c r="IF17" s="127"/>
      <c r="IG17" s="130">
        <f>SUM(IG3:IG16)</f>
        <v>0</v>
      </c>
      <c r="IH17" s="132"/>
      <c r="II17" s="135">
        <f>II5+II7+II9+II11+II13+II15</f>
        <v>0</v>
      </c>
      <c r="IJ17" s="126" t="s">
        <v>95</v>
      </c>
      <c r="IK17" s="127"/>
      <c r="IL17" s="127"/>
      <c r="IM17" s="130">
        <f>SUM(IM3:IM16)</f>
        <v>0</v>
      </c>
      <c r="IN17" s="132"/>
      <c r="IO17" s="135">
        <f>IO5+IO7+IO9+IO11+IO13+IO15</f>
        <v>0</v>
      </c>
      <c r="IP17" s="126" t="s">
        <v>95</v>
      </c>
      <c r="IQ17" s="127"/>
      <c r="IR17" s="127"/>
      <c r="IS17" s="130">
        <f>SUM(IS3:IS16)</f>
        <v>0</v>
      </c>
      <c r="IT17" s="132"/>
      <c r="IU17" s="135">
        <f>IU5+IU7+IU9+IU11+IU13+IU15</f>
        <v>0</v>
      </c>
      <c r="IV17" s="126" t="s">
        <v>95</v>
      </c>
      <c r="IW17" s="127"/>
      <c r="IX17" s="127"/>
      <c r="IY17" s="130">
        <f>SUM(IY3:IY16)</f>
        <v>0</v>
      </c>
      <c r="IZ17" s="132"/>
      <c r="JA17" s="135">
        <f>JA5+JA7+JA9+JA11+JA13+JA15</f>
        <v>0</v>
      </c>
    </row>
    <row r="18" spans="1:261" ht="20.399999999999999" customHeight="1" thickBot="1" x14ac:dyDescent="0.5">
      <c r="A18" s="297"/>
      <c r="B18" s="2" t="s">
        <v>7</v>
      </c>
      <c r="C18" s="4">
        <f>DY98</f>
        <v>0</v>
      </c>
      <c r="D18" s="297"/>
      <c r="E18" s="1" t="s">
        <v>63</v>
      </c>
      <c r="F18" s="14">
        <f>HQ73</f>
        <v>0</v>
      </c>
      <c r="G18" s="248" t="s">
        <v>39</v>
      </c>
      <c r="H18" s="249"/>
      <c r="I18" s="14">
        <f>JA73</f>
        <v>0</v>
      </c>
      <c r="J18" s="134" t="s">
        <v>81</v>
      </c>
      <c r="K18" s="124"/>
      <c r="L18" s="125"/>
      <c r="M18" s="115"/>
      <c r="N18" s="116"/>
      <c r="O18" s="195"/>
      <c r="P18" s="128"/>
      <c r="Q18" s="129"/>
      <c r="R18" s="129"/>
      <c r="S18" s="175"/>
      <c r="T18" s="133"/>
      <c r="U18" s="155"/>
      <c r="V18" s="123" t="s">
        <v>82</v>
      </c>
      <c r="W18" s="124"/>
      <c r="X18" s="125"/>
      <c r="Y18" s="115"/>
      <c r="Z18" s="116"/>
      <c r="AA18" s="195"/>
      <c r="AB18" s="191" t="s">
        <v>86</v>
      </c>
      <c r="AC18" s="192"/>
      <c r="AD18" s="192"/>
      <c r="AE18" s="214"/>
      <c r="AF18" s="147"/>
      <c r="AG18" s="195"/>
      <c r="AH18" s="191" t="s">
        <v>84</v>
      </c>
      <c r="AI18" s="192"/>
      <c r="AJ18" s="192"/>
      <c r="AK18" s="115"/>
      <c r="AL18" s="116"/>
      <c r="AM18" s="195"/>
      <c r="AT18" s="134" t="s">
        <v>81</v>
      </c>
      <c r="AU18" s="124"/>
      <c r="AV18" s="125"/>
      <c r="AW18" s="115"/>
      <c r="AX18" s="116"/>
      <c r="AY18" s="195"/>
      <c r="AZ18" s="191" t="s">
        <v>86</v>
      </c>
      <c r="BA18" s="192"/>
      <c r="BB18" s="192"/>
      <c r="BC18" s="115"/>
      <c r="BD18" s="116"/>
      <c r="BE18" s="195"/>
      <c r="BF18" s="123" t="s">
        <v>82</v>
      </c>
      <c r="BG18" s="124"/>
      <c r="BH18" s="125"/>
      <c r="BI18" s="115"/>
      <c r="BJ18" s="116"/>
      <c r="BK18" s="195"/>
      <c r="BL18" s="117" t="s">
        <v>85</v>
      </c>
      <c r="BM18" s="118"/>
      <c r="BN18" s="118"/>
      <c r="BO18" s="214"/>
      <c r="BP18" s="147"/>
      <c r="BQ18" s="195"/>
      <c r="BR18" s="191" t="s">
        <v>84</v>
      </c>
      <c r="BS18" s="192"/>
      <c r="BT18" s="192"/>
      <c r="BU18" s="115"/>
      <c r="BV18" s="116"/>
      <c r="BW18" s="195"/>
      <c r="BX18" s="191" t="s">
        <v>86</v>
      </c>
      <c r="BY18" s="192"/>
      <c r="BZ18" s="192"/>
      <c r="CA18" s="122"/>
      <c r="CB18" s="116"/>
      <c r="CC18" s="195"/>
      <c r="CD18" s="134" t="s">
        <v>81</v>
      </c>
      <c r="CE18" s="124"/>
      <c r="CF18" s="125"/>
      <c r="CG18" s="115"/>
      <c r="CH18" s="116"/>
      <c r="CI18" s="195"/>
      <c r="CJ18" s="350"/>
      <c r="CK18" s="351"/>
      <c r="CL18" s="352"/>
      <c r="CM18" s="177"/>
      <c r="CN18" s="181"/>
      <c r="CO18" s="166"/>
      <c r="CP18" s="191" t="s">
        <v>86</v>
      </c>
      <c r="CQ18" s="192"/>
      <c r="CR18" s="192"/>
      <c r="CS18" s="115"/>
      <c r="CT18" s="116"/>
      <c r="CU18" s="195"/>
      <c r="CV18" s="128"/>
      <c r="CW18" s="129"/>
      <c r="CX18" s="129"/>
      <c r="CY18" s="175"/>
      <c r="CZ18" s="133"/>
      <c r="DA18" s="155"/>
      <c r="DB18" s="123" t="s">
        <v>82</v>
      </c>
      <c r="DC18" s="124"/>
      <c r="DD18" s="125"/>
      <c r="DE18" s="115"/>
      <c r="DF18" s="116"/>
      <c r="DG18" s="195"/>
      <c r="DN18" s="134" t="s">
        <v>84</v>
      </c>
      <c r="DO18" s="124"/>
      <c r="DP18" s="125"/>
      <c r="DQ18" s="115"/>
      <c r="DR18" s="116"/>
      <c r="DS18" s="195"/>
      <c r="DT18" s="134" t="s">
        <v>84</v>
      </c>
      <c r="DU18" s="124"/>
      <c r="DV18" s="125"/>
      <c r="DW18" s="214"/>
      <c r="DX18" s="116"/>
      <c r="DY18" s="195"/>
      <c r="DZ18" s="134" t="s">
        <v>81</v>
      </c>
      <c r="EA18" s="124"/>
      <c r="EB18" s="125"/>
      <c r="EC18" s="115"/>
      <c r="ED18" s="116"/>
      <c r="EE18" s="195"/>
      <c r="EL18" s="134" t="s">
        <v>81</v>
      </c>
      <c r="EM18" s="124"/>
      <c r="EN18" s="125"/>
      <c r="EO18" s="115"/>
      <c r="EP18" s="116"/>
      <c r="EQ18" s="195"/>
      <c r="ER18" s="123" t="s">
        <v>83</v>
      </c>
      <c r="ES18" s="124"/>
      <c r="ET18" s="125"/>
      <c r="EU18" s="115"/>
      <c r="EV18" s="116"/>
      <c r="EW18" s="195"/>
      <c r="EX18" s="123" t="s">
        <v>82</v>
      </c>
      <c r="EY18" s="124"/>
      <c r="EZ18" s="125"/>
      <c r="FA18" s="115"/>
      <c r="FB18" s="116"/>
      <c r="FC18" s="195"/>
      <c r="FD18" s="123" t="s">
        <v>82</v>
      </c>
      <c r="FE18" s="124"/>
      <c r="FF18" s="125"/>
      <c r="FG18" s="115"/>
      <c r="FH18" s="116"/>
      <c r="FI18" s="195"/>
      <c r="FJ18" s="191" t="s">
        <v>84</v>
      </c>
      <c r="FK18" s="192"/>
      <c r="FL18" s="192"/>
      <c r="FM18" s="115"/>
      <c r="FN18" s="116"/>
      <c r="FO18" s="195"/>
      <c r="FP18" s="123" t="s">
        <v>82</v>
      </c>
      <c r="FQ18" s="124"/>
      <c r="FR18" s="125"/>
      <c r="FS18" s="115"/>
      <c r="FT18" s="116"/>
      <c r="FU18" s="195"/>
      <c r="FV18" s="123" t="s">
        <v>82</v>
      </c>
      <c r="FW18" s="124"/>
      <c r="FX18" s="125"/>
      <c r="FY18" s="115"/>
      <c r="FZ18" s="116"/>
      <c r="GA18" s="195"/>
      <c r="GH18" s="134" t="s">
        <v>81</v>
      </c>
      <c r="GI18" s="124"/>
      <c r="GJ18" s="125"/>
      <c r="GK18" s="115"/>
      <c r="GL18" s="116"/>
      <c r="GM18" s="195"/>
      <c r="GN18" s="123" t="s">
        <v>82</v>
      </c>
      <c r="GO18" s="124"/>
      <c r="GP18" s="125"/>
      <c r="GQ18" s="115"/>
      <c r="GR18" s="116"/>
      <c r="GS18" s="195"/>
      <c r="GT18" s="134" t="s">
        <v>81</v>
      </c>
      <c r="GU18" s="124"/>
      <c r="GV18" s="125"/>
      <c r="GW18" s="122"/>
      <c r="GX18" s="116"/>
      <c r="GY18" s="195"/>
      <c r="GZ18" s="134" t="s">
        <v>81</v>
      </c>
      <c r="HA18" s="124"/>
      <c r="HB18" s="125"/>
      <c r="HC18" s="122"/>
      <c r="HD18" s="116"/>
      <c r="HE18" s="195"/>
      <c r="HF18" s="117" t="s">
        <v>83</v>
      </c>
      <c r="HG18" s="118"/>
      <c r="HH18" s="118"/>
      <c r="HI18" s="122"/>
      <c r="HJ18" s="116"/>
      <c r="HK18" s="195"/>
      <c r="HL18" s="117" t="s">
        <v>83</v>
      </c>
      <c r="HM18" s="118"/>
      <c r="HN18" s="118"/>
      <c r="HO18" s="122"/>
      <c r="HP18" s="116"/>
      <c r="HQ18" s="195"/>
      <c r="HR18" s="117" t="s">
        <v>83</v>
      </c>
      <c r="HS18" s="118"/>
      <c r="HT18" s="118"/>
      <c r="HU18" s="122"/>
      <c r="HV18" s="116"/>
      <c r="HW18" s="195"/>
      <c r="HX18" s="117" t="s">
        <v>83</v>
      </c>
      <c r="HY18" s="118"/>
      <c r="HZ18" s="118"/>
      <c r="IA18" s="122"/>
      <c r="IB18" s="116"/>
      <c r="IC18" s="195"/>
      <c r="ID18" s="128"/>
      <c r="IE18" s="129"/>
      <c r="IF18" s="129"/>
      <c r="IG18" s="131"/>
      <c r="IH18" s="133"/>
      <c r="II18" s="136"/>
      <c r="IJ18" s="128"/>
      <c r="IK18" s="129"/>
      <c r="IL18" s="129"/>
      <c r="IM18" s="131"/>
      <c r="IN18" s="133"/>
      <c r="IO18" s="136"/>
      <c r="IP18" s="128"/>
      <c r="IQ18" s="129"/>
      <c r="IR18" s="129"/>
      <c r="IS18" s="131"/>
      <c r="IT18" s="133"/>
      <c r="IU18" s="136"/>
      <c r="IV18" s="128"/>
      <c r="IW18" s="129"/>
      <c r="IX18" s="129"/>
      <c r="IY18" s="131"/>
      <c r="IZ18" s="133"/>
      <c r="JA18" s="136"/>
    </row>
    <row r="19" spans="1:261" ht="20.399999999999999" customHeight="1" thickBot="1" x14ac:dyDescent="0.5">
      <c r="A19" s="248" t="s">
        <v>608</v>
      </c>
      <c r="B19" s="249"/>
      <c r="C19" s="42">
        <f>EK47</f>
        <v>0</v>
      </c>
      <c r="D19" s="297"/>
      <c r="E19" s="1" t="s">
        <v>64</v>
      </c>
      <c r="F19" s="46">
        <f>HK98</f>
        <v>0</v>
      </c>
      <c r="G19" s="248" t="s">
        <v>40</v>
      </c>
      <c r="H19" s="249"/>
      <c r="I19" s="46">
        <f>IU98</f>
        <v>0</v>
      </c>
      <c r="J19" s="112" t="s">
        <v>100</v>
      </c>
      <c r="K19" s="113"/>
      <c r="L19" s="114"/>
      <c r="M19" s="115"/>
      <c r="N19" s="116">
        <v>1.5</v>
      </c>
      <c r="O19" s="194">
        <f t="shared" ref="O19" si="202">M19*N19*$E$2</f>
        <v>0</v>
      </c>
      <c r="V19" s="112" t="s">
        <v>146</v>
      </c>
      <c r="W19" s="113"/>
      <c r="X19" s="114"/>
      <c r="Y19" s="115"/>
      <c r="Z19" s="116">
        <v>2</v>
      </c>
      <c r="AA19" s="194">
        <f t="shared" ref="AA19" si="203">Y19*Z19*$E$2</f>
        <v>0</v>
      </c>
      <c r="AB19" s="198" t="s">
        <v>165</v>
      </c>
      <c r="AC19" s="199"/>
      <c r="AD19" s="199"/>
      <c r="AE19" s="213"/>
      <c r="AF19" s="146">
        <v>4.7</v>
      </c>
      <c r="AG19" s="194">
        <f t="shared" ref="AG19" si="204">AE19*AF19*$E$2</f>
        <v>0</v>
      </c>
      <c r="AH19" s="112" t="s">
        <v>227</v>
      </c>
      <c r="AI19" s="113"/>
      <c r="AJ19" s="114"/>
      <c r="AK19" s="115"/>
      <c r="AL19" s="116">
        <v>3</v>
      </c>
      <c r="AM19" s="194">
        <f t="shared" si="5"/>
        <v>0</v>
      </c>
      <c r="AT19" s="112" t="s">
        <v>256</v>
      </c>
      <c r="AU19" s="113"/>
      <c r="AV19" s="114"/>
      <c r="AW19" s="115"/>
      <c r="AX19" s="116">
        <v>1.5</v>
      </c>
      <c r="AY19" s="194">
        <f t="shared" si="7"/>
        <v>0</v>
      </c>
      <c r="AZ19" s="231" t="s">
        <v>270</v>
      </c>
      <c r="BA19" s="232"/>
      <c r="BB19" s="233"/>
      <c r="BC19" s="115"/>
      <c r="BD19" s="116">
        <v>4.9000000000000004</v>
      </c>
      <c r="BE19" s="194">
        <f t="shared" si="8"/>
        <v>0</v>
      </c>
      <c r="BF19" s="112" t="s">
        <v>300</v>
      </c>
      <c r="BG19" s="113"/>
      <c r="BH19" s="114"/>
      <c r="BI19" s="115"/>
      <c r="BJ19" s="116">
        <v>2</v>
      </c>
      <c r="BK19" s="194">
        <f t="shared" ref="BK19" si="205">BI19*BJ19*$E$2</f>
        <v>0</v>
      </c>
      <c r="BL19" s="198" t="s">
        <v>316</v>
      </c>
      <c r="BM19" s="199"/>
      <c r="BN19" s="199"/>
      <c r="BO19" s="213"/>
      <c r="BP19" s="146">
        <v>3.7</v>
      </c>
      <c r="BQ19" s="194">
        <f t="shared" ref="BQ19" si="206">BO19*BP19*$E$2</f>
        <v>0</v>
      </c>
      <c r="BR19" s="112" t="s">
        <v>348</v>
      </c>
      <c r="BS19" s="113"/>
      <c r="BT19" s="114"/>
      <c r="BU19" s="115"/>
      <c r="BV19" s="116">
        <v>3</v>
      </c>
      <c r="BW19" s="194">
        <f t="shared" ref="BW19" si="207">BU19*BV19*$E$2</f>
        <v>0</v>
      </c>
      <c r="BX19" s="126" t="s">
        <v>95</v>
      </c>
      <c r="BY19" s="127"/>
      <c r="BZ19" s="127"/>
      <c r="CA19" s="174">
        <f>SUM(CA5:CA18)</f>
        <v>0</v>
      </c>
      <c r="CB19" s="132"/>
      <c r="CC19" s="170">
        <f>CC5+CC7+CC9+CC11+CC13+CC15+CC17</f>
        <v>0</v>
      </c>
      <c r="CD19" s="112" t="s">
        <v>387</v>
      </c>
      <c r="CE19" s="113"/>
      <c r="CF19" s="114"/>
      <c r="CG19" s="115"/>
      <c r="CH19" s="116">
        <v>1.5</v>
      </c>
      <c r="CI19" s="194">
        <f t="shared" ref="CI19" si="208">CG19*CH19*$E$2</f>
        <v>0</v>
      </c>
      <c r="CJ19" s="167" t="s">
        <v>116</v>
      </c>
      <c r="CK19" s="168"/>
      <c r="CL19" s="168"/>
      <c r="CM19" s="168"/>
      <c r="CN19" s="168"/>
      <c r="CO19" s="169"/>
      <c r="CP19" s="112" t="s">
        <v>427</v>
      </c>
      <c r="CQ19" s="113"/>
      <c r="CR19" s="114"/>
      <c r="CS19" s="115"/>
      <c r="CT19" s="116">
        <v>3</v>
      </c>
      <c r="CU19" s="194">
        <f t="shared" ref="CU19" si="209">CS19*CT19*$E$2</f>
        <v>0</v>
      </c>
      <c r="DB19" s="112" t="s">
        <v>466</v>
      </c>
      <c r="DC19" s="113"/>
      <c r="DD19" s="114"/>
      <c r="DE19" s="115"/>
      <c r="DF19" s="116">
        <v>2</v>
      </c>
      <c r="DG19" s="194">
        <f t="shared" ref="DG19" si="210">DE19*DF19*$E$2</f>
        <v>0</v>
      </c>
      <c r="DN19" s="112" t="s">
        <v>545</v>
      </c>
      <c r="DO19" s="113"/>
      <c r="DP19" s="114"/>
      <c r="DQ19" s="115"/>
      <c r="DR19" s="116">
        <v>3.1</v>
      </c>
      <c r="DS19" s="194">
        <f t="shared" ref="DS19" si="211">DQ19*DR19*$E$2</f>
        <v>0</v>
      </c>
      <c r="DT19" s="198" t="s">
        <v>561</v>
      </c>
      <c r="DU19" s="199"/>
      <c r="DV19" s="199"/>
      <c r="DW19" s="213"/>
      <c r="DX19" s="116">
        <v>3.1</v>
      </c>
      <c r="DY19" s="194">
        <f t="shared" si="1"/>
        <v>0</v>
      </c>
      <c r="DZ19" s="112" t="s">
        <v>575</v>
      </c>
      <c r="EA19" s="113"/>
      <c r="EB19" s="114"/>
      <c r="EC19" s="115"/>
      <c r="ED19" s="116">
        <v>1.5</v>
      </c>
      <c r="EE19" s="194">
        <f t="shared" ref="EE19" si="212">EC19*ED19*$E$2</f>
        <v>0</v>
      </c>
      <c r="EL19" s="112" t="s">
        <v>619</v>
      </c>
      <c r="EM19" s="113"/>
      <c r="EN19" s="114"/>
      <c r="EO19" s="115"/>
      <c r="EP19" s="116">
        <v>1.7</v>
      </c>
      <c r="EQ19" s="194">
        <f t="shared" ref="EQ19" si="213">EO19*EP19*$E$2</f>
        <v>0</v>
      </c>
      <c r="ER19" s="140" t="s">
        <v>634</v>
      </c>
      <c r="ES19" s="141"/>
      <c r="ET19" s="142"/>
      <c r="EU19" s="115"/>
      <c r="EV19" s="116">
        <v>2.8</v>
      </c>
      <c r="EW19" s="194">
        <f t="shared" ref="EW19" si="214">EU19*EV19*$E$2</f>
        <v>0</v>
      </c>
      <c r="EX19" s="112" t="s">
        <v>694</v>
      </c>
      <c r="EY19" s="113"/>
      <c r="EZ19" s="114"/>
      <c r="FA19" s="115"/>
      <c r="FB19" s="116">
        <v>2.2000000000000002</v>
      </c>
      <c r="FC19" s="194">
        <f t="shared" ref="FC19" si="215">FA19*FB19*$E$2</f>
        <v>0</v>
      </c>
      <c r="FD19" s="112" t="s">
        <v>711</v>
      </c>
      <c r="FE19" s="113"/>
      <c r="FF19" s="114"/>
      <c r="FG19" s="115"/>
      <c r="FH19" s="116">
        <v>3.7</v>
      </c>
      <c r="FI19" s="194">
        <f t="shared" ref="FI19" si="216">FG19*FH19*$E$2</f>
        <v>0</v>
      </c>
      <c r="FJ19" s="182" t="s">
        <v>757</v>
      </c>
      <c r="FK19" s="183"/>
      <c r="FL19" s="184"/>
      <c r="FM19" s="115"/>
      <c r="FN19" s="116">
        <v>2.2999999999999998</v>
      </c>
      <c r="FO19" s="194">
        <f t="shared" ref="FO19" si="217">FM19*FN19*$E$2</f>
        <v>0</v>
      </c>
      <c r="FP19" s="112" t="s">
        <v>772</v>
      </c>
      <c r="FQ19" s="113"/>
      <c r="FR19" s="114"/>
      <c r="FS19" s="115"/>
      <c r="FT19" s="116">
        <v>2.7</v>
      </c>
      <c r="FU19" s="194">
        <f t="shared" ref="FU19" si="218">FS19*FT19*$E$2</f>
        <v>0</v>
      </c>
      <c r="FV19" s="112" t="s">
        <v>812</v>
      </c>
      <c r="FW19" s="113"/>
      <c r="FX19" s="114"/>
      <c r="FY19" s="115"/>
      <c r="FZ19" s="116">
        <v>2.2000000000000002</v>
      </c>
      <c r="GA19" s="194">
        <f t="shared" ref="GA19" si="219">FY19*FZ19*$E$2</f>
        <v>0</v>
      </c>
      <c r="GH19" s="112" t="s">
        <v>869</v>
      </c>
      <c r="GI19" s="113"/>
      <c r="GJ19" s="114"/>
      <c r="GK19" s="115"/>
      <c r="GL19" s="116">
        <v>1.7</v>
      </c>
      <c r="GM19" s="194">
        <f t="shared" ref="GM19" si="220">GK19*GL19*$E$2</f>
        <v>0</v>
      </c>
      <c r="GN19" s="119" t="s">
        <v>885</v>
      </c>
      <c r="GO19" s="120"/>
      <c r="GP19" s="121"/>
      <c r="GQ19" s="115"/>
      <c r="GR19" s="116">
        <v>5.5</v>
      </c>
      <c r="GS19" s="194">
        <f t="shared" ref="GS19" si="221">GQ19*GR19*$E$2</f>
        <v>0</v>
      </c>
      <c r="GT19" s="126" t="s">
        <v>95</v>
      </c>
      <c r="GU19" s="127"/>
      <c r="GV19" s="127"/>
      <c r="GW19" s="130">
        <f>SUM(GW5:GW18)</f>
        <v>0</v>
      </c>
      <c r="GX19" s="132"/>
      <c r="GY19" s="135">
        <f>GY5+GY7+GY9+GY11+GY13+GY15+GY17</f>
        <v>0</v>
      </c>
      <c r="GZ19" s="126" t="s">
        <v>95</v>
      </c>
      <c r="HA19" s="127"/>
      <c r="HB19" s="127"/>
      <c r="HC19" s="130">
        <f>SUM(HC5:HC18)</f>
        <v>0</v>
      </c>
      <c r="HD19" s="132"/>
      <c r="HE19" s="135">
        <f>HE5+HE7+HE9+HE11+HE13+HE15+HE17</f>
        <v>0</v>
      </c>
      <c r="HF19" s="126" t="s">
        <v>95</v>
      </c>
      <c r="HG19" s="127"/>
      <c r="HH19" s="127"/>
      <c r="HI19" s="130">
        <f>SUM(HI5:HI18)</f>
        <v>0</v>
      </c>
      <c r="HJ19" s="132"/>
      <c r="HK19" s="135">
        <f>HK5+HK7+HK9+HK11+HK13+HK15+HK17</f>
        <v>0</v>
      </c>
      <c r="HL19" s="126" t="s">
        <v>95</v>
      </c>
      <c r="HM19" s="127"/>
      <c r="HN19" s="127"/>
      <c r="HO19" s="130">
        <f>SUM(HO5:HO18)</f>
        <v>0</v>
      </c>
      <c r="HP19" s="132"/>
      <c r="HQ19" s="135">
        <f>HQ5+HQ7+HQ9+HQ11+HQ13+HQ15+HQ17</f>
        <v>0</v>
      </c>
      <c r="HR19" s="126" t="s">
        <v>95</v>
      </c>
      <c r="HS19" s="127"/>
      <c r="HT19" s="127"/>
      <c r="HU19" s="130">
        <f>SUM(HU5:HU18)</f>
        <v>0</v>
      </c>
      <c r="HV19" s="132"/>
      <c r="HW19" s="135">
        <f>HW5+HW7+HW9+HW11+HW13+HW15+HW17</f>
        <v>0</v>
      </c>
      <c r="HX19" s="126" t="s">
        <v>95</v>
      </c>
      <c r="HY19" s="127"/>
      <c r="HZ19" s="127"/>
      <c r="IA19" s="130">
        <f>SUM(IA5:IA18)</f>
        <v>0</v>
      </c>
      <c r="IB19" s="132"/>
      <c r="IC19" s="135">
        <f>IC5+IC7+IC9+IC11+IC13+IC15+IC17</f>
        <v>0</v>
      </c>
    </row>
    <row r="20" spans="1:261" ht="20.399999999999999" customHeight="1" thickBot="1" x14ac:dyDescent="0.5">
      <c r="A20" s="250" t="s">
        <v>13</v>
      </c>
      <c r="B20" s="251"/>
      <c r="C20" s="43">
        <f>EK98</f>
        <v>0</v>
      </c>
      <c r="D20" s="297"/>
      <c r="E20" s="1" t="s">
        <v>65</v>
      </c>
      <c r="F20" s="46">
        <f>HQ98</f>
        <v>0</v>
      </c>
      <c r="G20" s="250" t="s">
        <v>41</v>
      </c>
      <c r="H20" s="251"/>
      <c r="I20" s="47">
        <f>JA98</f>
        <v>0</v>
      </c>
      <c r="J20" s="134" t="s">
        <v>81</v>
      </c>
      <c r="K20" s="124"/>
      <c r="L20" s="125"/>
      <c r="M20" s="115"/>
      <c r="N20" s="116"/>
      <c r="O20" s="195"/>
      <c r="V20" s="123" t="s">
        <v>82</v>
      </c>
      <c r="W20" s="124"/>
      <c r="X20" s="125"/>
      <c r="Y20" s="115"/>
      <c r="Z20" s="116"/>
      <c r="AA20" s="195"/>
      <c r="AB20" s="191" t="s">
        <v>87</v>
      </c>
      <c r="AC20" s="192"/>
      <c r="AD20" s="192"/>
      <c r="AE20" s="214"/>
      <c r="AF20" s="147"/>
      <c r="AG20" s="195"/>
      <c r="AH20" s="191" t="s">
        <v>84</v>
      </c>
      <c r="AI20" s="192"/>
      <c r="AJ20" s="192"/>
      <c r="AK20" s="115"/>
      <c r="AL20" s="116"/>
      <c r="AM20" s="195"/>
      <c r="AT20" s="134" t="s">
        <v>81</v>
      </c>
      <c r="AU20" s="124"/>
      <c r="AV20" s="125"/>
      <c r="AW20" s="115"/>
      <c r="AX20" s="116"/>
      <c r="AY20" s="195"/>
      <c r="AZ20" s="191" t="s">
        <v>87</v>
      </c>
      <c r="BA20" s="192"/>
      <c r="BB20" s="192"/>
      <c r="BC20" s="115"/>
      <c r="BD20" s="116"/>
      <c r="BE20" s="195"/>
      <c r="BF20" s="123" t="s">
        <v>82</v>
      </c>
      <c r="BG20" s="124"/>
      <c r="BH20" s="125"/>
      <c r="BI20" s="115"/>
      <c r="BJ20" s="116"/>
      <c r="BK20" s="195"/>
      <c r="BL20" s="117" t="s">
        <v>85</v>
      </c>
      <c r="BM20" s="118"/>
      <c r="BN20" s="118"/>
      <c r="BO20" s="214"/>
      <c r="BP20" s="147"/>
      <c r="BQ20" s="195"/>
      <c r="BR20" s="191" t="s">
        <v>84</v>
      </c>
      <c r="BS20" s="192"/>
      <c r="BT20" s="192"/>
      <c r="BU20" s="115"/>
      <c r="BV20" s="116"/>
      <c r="BW20" s="195"/>
      <c r="BX20" s="128"/>
      <c r="BY20" s="129"/>
      <c r="BZ20" s="129"/>
      <c r="CA20" s="175"/>
      <c r="CB20" s="133"/>
      <c r="CC20" s="155"/>
      <c r="CD20" s="134" t="s">
        <v>81</v>
      </c>
      <c r="CE20" s="124"/>
      <c r="CF20" s="125"/>
      <c r="CG20" s="115"/>
      <c r="CH20" s="116"/>
      <c r="CI20" s="195"/>
      <c r="CJ20" s="137" t="s">
        <v>91</v>
      </c>
      <c r="CK20" s="138"/>
      <c r="CL20" s="138"/>
      <c r="CM20" s="56" t="s">
        <v>78</v>
      </c>
      <c r="CN20" s="30" t="s">
        <v>293</v>
      </c>
      <c r="CO20" s="91" t="s">
        <v>46</v>
      </c>
      <c r="CP20" s="117" t="s">
        <v>84</v>
      </c>
      <c r="CQ20" s="118"/>
      <c r="CR20" s="118"/>
      <c r="CS20" s="115"/>
      <c r="CT20" s="116"/>
      <c r="CU20" s="195"/>
      <c r="DB20" s="123" t="s">
        <v>82</v>
      </c>
      <c r="DC20" s="124"/>
      <c r="DD20" s="125"/>
      <c r="DE20" s="115"/>
      <c r="DF20" s="116"/>
      <c r="DG20" s="195"/>
      <c r="DN20" s="134" t="s">
        <v>84</v>
      </c>
      <c r="DO20" s="124"/>
      <c r="DP20" s="125"/>
      <c r="DQ20" s="115"/>
      <c r="DR20" s="116"/>
      <c r="DS20" s="195"/>
      <c r="DT20" s="191" t="s">
        <v>84</v>
      </c>
      <c r="DU20" s="192"/>
      <c r="DV20" s="192"/>
      <c r="DW20" s="214"/>
      <c r="DX20" s="116"/>
      <c r="DY20" s="195"/>
      <c r="DZ20" s="134" t="s">
        <v>81</v>
      </c>
      <c r="EA20" s="124"/>
      <c r="EB20" s="125"/>
      <c r="EC20" s="115"/>
      <c r="ED20" s="116"/>
      <c r="EE20" s="195"/>
      <c r="EL20" s="134" t="s">
        <v>81</v>
      </c>
      <c r="EM20" s="124"/>
      <c r="EN20" s="125"/>
      <c r="EO20" s="115"/>
      <c r="EP20" s="116"/>
      <c r="EQ20" s="195"/>
      <c r="ER20" s="123" t="s">
        <v>83</v>
      </c>
      <c r="ES20" s="124"/>
      <c r="ET20" s="125"/>
      <c r="EU20" s="115"/>
      <c r="EV20" s="116"/>
      <c r="EW20" s="195"/>
      <c r="EX20" s="123" t="s">
        <v>82</v>
      </c>
      <c r="EY20" s="124"/>
      <c r="EZ20" s="125"/>
      <c r="FA20" s="115"/>
      <c r="FB20" s="116"/>
      <c r="FC20" s="195"/>
      <c r="FD20" s="123" t="s">
        <v>85</v>
      </c>
      <c r="FE20" s="124"/>
      <c r="FF20" s="125"/>
      <c r="FG20" s="115"/>
      <c r="FH20" s="116"/>
      <c r="FI20" s="195"/>
      <c r="FJ20" s="123" t="s">
        <v>82</v>
      </c>
      <c r="FK20" s="124"/>
      <c r="FL20" s="125"/>
      <c r="FM20" s="115"/>
      <c r="FN20" s="116"/>
      <c r="FO20" s="195"/>
      <c r="FP20" s="123" t="s">
        <v>83</v>
      </c>
      <c r="FQ20" s="124"/>
      <c r="FR20" s="125"/>
      <c r="FS20" s="115"/>
      <c r="FT20" s="116"/>
      <c r="FU20" s="195"/>
      <c r="FV20" s="123" t="s">
        <v>82</v>
      </c>
      <c r="FW20" s="124"/>
      <c r="FX20" s="125"/>
      <c r="FY20" s="115"/>
      <c r="FZ20" s="116"/>
      <c r="GA20" s="195"/>
      <c r="GH20" s="134" t="s">
        <v>81</v>
      </c>
      <c r="GI20" s="124"/>
      <c r="GJ20" s="125"/>
      <c r="GK20" s="115"/>
      <c r="GL20" s="116"/>
      <c r="GM20" s="195"/>
      <c r="GN20" s="123" t="s">
        <v>88</v>
      </c>
      <c r="GO20" s="124"/>
      <c r="GP20" s="125"/>
      <c r="GQ20" s="115"/>
      <c r="GR20" s="116"/>
      <c r="GS20" s="195"/>
      <c r="GT20" s="128"/>
      <c r="GU20" s="129"/>
      <c r="GV20" s="129"/>
      <c r="GW20" s="131"/>
      <c r="GX20" s="133"/>
      <c r="GY20" s="136"/>
      <c r="GZ20" s="128"/>
      <c r="HA20" s="129"/>
      <c r="HB20" s="129"/>
      <c r="HC20" s="131"/>
      <c r="HD20" s="133"/>
      <c r="HE20" s="136"/>
      <c r="HF20" s="128"/>
      <c r="HG20" s="129"/>
      <c r="HH20" s="129"/>
      <c r="HI20" s="131"/>
      <c r="HJ20" s="133"/>
      <c r="HK20" s="136"/>
      <c r="HL20" s="128"/>
      <c r="HM20" s="129"/>
      <c r="HN20" s="129"/>
      <c r="HO20" s="131"/>
      <c r="HP20" s="133"/>
      <c r="HQ20" s="136"/>
      <c r="HR20" s="128"/>
      <c r="HS20" s="129"/>
      <c r="HT20" s="129"/>
      <c r="HU20" s="131"/>
      <c r="HV20" s="133"/>
      <c r="HW20" s="136"/>
      <c r="HX20" s="128"/>
      <c r="HY20" s="129"/>
      <c r="HZ20" s="129"/>
      <c r="IA20" s="131"/>
      <c r="IB20" s="133"/>
      <c r="IC20" s="136"/>
    </row>
    <row r="21" spans="1:261" ht="20.399999999999999" customHeight="1" thickTop="1" thickBot="1" x14ac:dyDescent="0.5">
      <c r="A21" s="16" t="s">
        <v>137</v>
      </c>
      <c r="B21" s="274">
        <f>S98+AE98+AQ47+AQ98+BC98+BO98+CA47+CA98+CM47+CM98+CY47+CY98+DW47+DW98+EI47+EI98</f>
        <v>0</v>
      </c>
      <c r="C21" s="275"/>
      <c r="D21" s="297"/>
      <c r="E21" s="1" t="s">
        <v>66</v>
      </c>
      <c r="F21" s="17">
        <f>HW22</f>
        <v>0</v>
      </c>
      <c r="G21" s="9" t="s">
        <v>137</v>
      </c>
      <c r="H21" s="274">
        <f>IG22+IM22+IG47+IM47+IG73+IM73+IG98+IM98+IS22+IY22+IS47+IY47+IS73+IY73+IS98+IY98</f>
        <v>0</v>
      </c>
      <c r="I21" s="291"/>
      <c r="J21" s="112" t="s">
        <v>101</v>
      </c>
      <c r="K21" s="113"/>
      <c r="L21" s="114"/>
      <c r="M21" s="115"/>
      <c r="N21" s="116">
        <v>1.5</v>
      </c>
      <c r="O21" s="194">
        <f t="shared" ref="O21" si="222">M21*N21*$E$2</f>
        <v>0</v>
      </c>
      <c r="V21" s="112" t="s">
        <v>147</v>
      </c>
      <c r="W21" s="113"/>
      <c r="X21" s="114"/>
      <c r="Y21" s="115"/>
      <c r="Z21" s="116">
        <v>2.5</v>
      </c>
      <c r="AA21" s="194">
        <f t="shared" ref="AA21" si="223">Y21*Z21*$E$2</f>
        <v>0</v>
      </c>
      <c r="AB21" s="198" t="s">
        <v>166</v>
      </c>
      <c r="AC21" s="199"/>
      <c r="AD21" s="199"/>
      <c r="AE21" s="213"/>
      <c r="AF21" s="146">
        <v>3.2</v>
      </c>
      <c r="AG21" s="194">
        <f t="shared" ref="AG21" si="224">AE21*AF21*$E$2</f>
        <v>0</v>
      </c>
      <c r="AH21" s="112" t="s">
        <v>228</v>
      </c>
      <c r="AI21" s="113"/>
      <c r="AJ21" s="114"/>
      <c r="AK21" s="115"/>
      <c r="AL21" s="116">
        <v>3</v>
      </c>
      <c r="AM21" s="194">
        <f t="shared" si="5"/>
        <v>0</v>
      </c>
      <c r="AT21" s="112" t="s">
        <v>257</v>
      </c>
      <c r="AU21" s="113"/>
      <c r="AV21" s="114"/>
      <c r="AW21" s="115"/>
      <c r="AX21" s="116">
        <v>1.5</v>
      </c>
      <c r="AY21" s="194">
        <f t="shared" si="7"/>
        <v>0</v>
      </c>
      <c r="AZ21" s="112" t="s">
        <v>271</v>
      </c>
      <c r="BA21" s="113"/>
      <c r="BB21" s="114"/>
      <c r="BC21" s="115"/>
      <c r="BD21" s="116">
        <v>2.2000000000000002</v>
      </c>
      <c r="BE21" s="194">
        <f t="shared" si="8"/>
        <v>0</v>
      </c>
      <c r="BF21" s="112" t="s">
        <v>301</v>
      </c>
      <c r="BG21" s="113"/>
      <c r="BH21" s="114"/>
      <c r="BI21" s="115"/>
      <c r="BJ21" s="116">
        <v>2.5</v>
      </c>
      <c r="BK21" s="194">
        <f t="shared" ref="BK21" si="225">BI21*BJ21*$E$2</f>
        <v>0</v>
      </c>
      <c r="BL21" s="198" t="s">
        <v>317</v>
      </c>
      <c r="BM21" s="199"/>
      <c r="BN21" s="199"/>
      <c r="BO21" s="213"/>
      <c r="BP21" s="146">
        <v>4.2</v>
      </c>
      <c r="BQ21" s="194">
        <f t="shared" ref="BQ21" si="226">BO21*BP21*$E$2</f>
        <v>0</v>
      </c>
      <c r="BR21" s="112" t="s">
        <v>349</v>
      </c>
      <c r="BS21" s="113"/>
      <c r="BT21" s="114"/>
      <c r="BU21" s="115"/>
      <c r="BV21" s="116">
        <v>3</v>
      </c>
      <c r="BW21" s="194">
        <f t="shared" ref="BW21" si="227">BU21*BV21*$E$2</f>
        <v>0</v>
      </c>
      <c r="CD21" s="112" t="s">
        <v>388</v>
      </c>
      <c r="CE21" s="113"/>
      <c r="CF21" s="114"/>
      <c r="CG21" s="115"/>
      <c r="CH21" s="116">
        <v>1.5</v>
      </c>
      <c r="CI21" s="194">
        <f t="shared" ref="CI21" si="228">CG21*CH21*$E$2</f>
        <v>0</v>
      </c>
      <c r="CJ21" s="112" t="s">
        <v>399</v>
      </c>
      <c r="CK21" s="113"/>
      <c r="CL21" s="114"/>
      <c r="CM21" s="139"/>
      <c r="CN21" s="116">
        <v>2.6</v>
      </c>
      <c r="CO21" s="194">
        <f>CM21*CN21*$E$2</f>
        <v>0</v>
      </c>
      <c r="CP21" s="112" t="s">
        <v>428</v>
      </c>
      <c r="CQ21" s="113"/>
      <c r="CR21" s="114"/>
      <c r="CS21" s="115"/>
      <c r="CT21" s="116">
        <v>3</v>
      </c>
      <c r="CU21" s="194">
        <f t="shared" ref="CU21" si="229">CS21*CT21*$E$2</f>
        <v>0</v>
      </c>
      <c r="DB21" s="112" t="s">
        <v>467</v>
      </c>
      <c r="DC21" s="113"/>
      <c r="DD21" s="114"/>
      <c r="DE21" s="115"/>
      <c r="DF21" s="116">
        <v>2.5</v>
      </c>
      <c r="DG21" s="194">
        <f t="shared" ref="DG21" si="230">DE21*DF21*$E$2</f>
        <v>0</v>
      </c>
      <c r="DN21" s="112" t="s">
        <v>546</v>
      </c>
      <c r="DO21" s="113"/>
      <c r="DP21" s="114"/>
      <c r="DQ21" s="115"/>
      <c r="DR21" s="116">
        <v>3.1</v>
      </c>
      <c r="DS21" s="194">
        <f t="shared" ref="DS21" si="231">DQ21*DR21*$E$2</f>
        <v>0</v>
      </c>
      <c r="DT21" s="198" t="s">
        <v>562</v>
      </c>
      <c r="DU21" s="199"/>
      <c r="DV21" s="199"/>
      <c r="DW21" s="213"/>
      <c r="DX21" s="116">
        <v>3.6</v>
      </c>
      <c r="DY21" s="194">
        <f t="shared" si="1"/>
        <v>0</v>
      </c>
      <c r="DZ21" s="112" t="s">
        <v>576</v>
      </c>
      <c r="EA21" s="113"/>
      <c r="EB21" s="114"/>
      <c r="EC21" s="115"/>
      <c r="ED21" s="116">
        <v>2</v>
      </c>
      <c r="EE21" s="194">
        <f t="shared" ref="EE21" si="232">EC21*ED21*$E$2</f>
        <v>0</v>
      </c>
      <c r="EL21" s="112" t="s">
        <v>620</v>
      </c>
      <c r="EM21" s="113"/>
      <c r="EN21" s="114"/>
      <c r="EO21" s="115"/>
      <c r="EP21" s="116">
        <v>2.2000000000000002</v>
      </c>
      <c r="EQ21" s="194">
        <f t="shared" ref="EQ21" si="233">EO21*EP21*$E$2</f>
        <v>0</v>
      </c>
      <c r="ER21" s="112" t="s">
        <v>635</v>
      </c>
      <c r="ES21" s="113"/>
      <c r="ET21" s="114"/>
      <c r="EU21" s="115"/>
      <c r="EV21" s="116">
        <v>2.7</v>
      </c>
      <c r="EW21" s="194">
        <f t="shared" ref="EW21" si="234">EU21*EV21*$E$2</f>
        <v>0</v>
      </c>
      <c r="EX21" s="112" t="s">
        <v>695</v>
      </c>
      <c r="EY21" s="113"/>
      <c r="EZ21" s="114"/>
      <c r="FA21" s="115"/>
      <c r="FB21" s="116">
        <v>2.7</v>
      </c>
      <c r="FC21" s="194">
        <f t="shared" ref="FC21" si="235">FA21*FB21*$E$2</f>
        <v>0</v>
      </c>
      <c r="FD21" s="112" t="s">
        <v>712</v>
      </c>
      <c r="FE21" s="113"/>
      <c r="FF21" s="114"/>
      <c r="FG21" s="115"/>
      <c r="FH21" s="116">
        <v>2.7</v>
      </c>
      <c r="FI21" s="194">
        <f t="shared" ref="FI21" si="236">FG21*FH21*$E$2</f>
        <v>0</v>
      </c>
      <c r="FJ21" s="112" t="s">
        <v>758</v>
      </c>
      <c r="FK21" s="113"/>
      <c r="FL21" s="114"/>
      <c r="FM21" s="115"/>
      <c r="FN21" s="116">
        <v>2.7</v>
      </c>
      <c r="FO21" s="194">
        <f t="shared" ref="FO21" si="237">FM21*FN21*$E$2</f>
        <v>0</v>
      </c>
      <c r="FP21" s="112" t="s">
        <v>773</v>
      </c>
      <c r="FQ21" s="113"/>
      <c r="FR21" s="114"/>
      <c r="FS21" s="115"/>
      <c r="FT21" s="116">
        <v>2.7</v>
      </c>
      <c r="FU21" s="194">
        <f t="shared" ref="FU21" si="238">FS21*FT21*$E$2</f>
        <v>0</v>
      </c>
      <c r="FV21" s="112" t="s">
        <v>813</v>
      </c>
      <c r="FW21" s="113"/>
      <c r="FX21" s="114"/>
      <c r="FY21" s="115"/>
      <c r="FZ21" s="116">
        <v>2.2000000000000002</v>
      </c>
      <c r="GA21" s="194">
        <f t="shared" ref="GA21" si="239">FY21*FZ21*$E$2</f>
        <v>0</v>
      </c>
      <c r="GH21" s="112" t="s">
        <v>870</v>
      </c>
      <c r="GI21" s="113"/>
      <c r="GJ21" s="114"/>
      <c r="GK21" s="115"/>
      <c r="GL21" s="116">
        <v>1.8</v>
      </c>
      <c r="GM21" s="194">
        <f t="shared" ref="GM21" si="240">GK21*GL21*$E$2</f>
        <v>0</v>
      </c>
      <c r="GN21" s="143" t="s">
        <v>886</v>
      </c>
      <c r="GO21" s="144"/>
      <c r="GP21" s="145"/>
      <c r="GQ21" s="115"/>
      <c r="GR21" s="116">
        <v>2.9</v>
      </c>
      <c r="GS21" s="194">
        <f t="shared" ref="GS21" si="241">GQ21*GR21*$E$2</f>
        <v>0</v>
      </c>
    </row>
    <row r="22" spans="1:261" ht="20.399999999999999" customHeight="1" thickBot="1" x14ac:dyDescent="0.5">
      <c r="A22" s="16" t="s">
        <v>46</v>
      </c>
      <c r="B22" s="274">
        <f>SUM(C5:C20)</f>
        <v>0</v>
      </c>
      <c r="C22" s="275"/>
      <c r="D22" s="297"/>
      <c r="E22" s="1" t="s">
        <v>67</v>
      </c>
      <c r="F22" s="13">
        <f>IC22</f>
        <v>0</v>
      </c>
      <c r="G22" s="16" t="s">
        <v>46</v>
      </c>
      <c r="H22" s="274">
        <f>SUM(I5:I20)</f>
        <v>0</v>
      </c>
      <c r="I22" s="291"/>
      <c r="J22" s="134" t="s">
        <v>81</v>
      </c>
      <c r="K22" s="124"/>
      <c r="L22" s="125"/>
      <c r="M22" s="115"/>
      <c r="N22" s="116"/>
      <c r="O22" s="195"/>
      <c r="V22" s="123" t="s">
        <v>83</v>
      </c>
      <c r="W22" s="124"/>
      <c r="X22" s="125"/>
      <c r="Y22" s="115"/>
      <c r="Z22" s="116"/>
      <c r="AA22" s="195"/>
      <c r="AB22" s="191" t="s">
        <v>84</v>
      </c>
      <c r="AC22" s="192"/>
      <c r="AD22" s="192"/>
      <c r="AE22" s="214"/>
      <c r="AF22" s="147"/>
      <c r="AG22" s="195"/>
      <c r="AH22" s="191" t="s">
        <v>84</v>
      </c>
      <c r="AI22" s="192"/>
      <c r="AJ22" s="192"/>
      <c r="AK22" s="115"/>
      <c r="AL22" s="116"/>
      <c r="AM22" s="195"/>
      <c r="AT22" s="134" t="s">
        <v>81</v>
      </c>
      <c r="AU22" s="124"/>
      <c r="AV22" s="125"/>
      <c r="AW22" s="115"/>
      <c r="AX22" s="116"/>
      <c r="AY22" s="195"/>
      <c r="AZ22" s="123" t="s">
        <v>82</v>
      </c>
      <c r="BA22" s="124"/>
      <c r="BB22" s="125"/>
      <c r="BC22" s="115"/>
      <c r="BD22" s="116"/>
      <c r="BE22" s="195"/>
      <c r="BF22" s="123" t="s">
        <v>83</v>
      </c>
      <c r="BG22" s="124"/>
      <c r="BH22" s="125"/>
      <c r="BI22" s="115"/>
      <c r="BJ22" s="116"/>
      <c r="BK22" s="195"/>
      <c r="BL22" s="191" t="s">
        <v>86</v>
      </c>
      <c r="BM22" s="192"/>
      <c r="BN22" s="192"/>
      <c r="BO22" s="214"/>
      <c r="BP22" s="147"/>
      <c r="BQ22" s="195"/>
      <c r="BR22" s="191" t="s">
        <v>84</v>
      </c>
      <c r="BS22" s="192"/>
      <c r="BT22" s="192"/>
      <c r="BU22" s="115"/>
      <c r="BV22" s="116"/>
      <c r="BW22" s="195"/>
      <c r="CD22" s="134" t="s">
        <v>81</v>
      </c>
      <c r="CE22" s="124"/>
      <c r="CF22" s="125"/>
      <c r="CG22" s="115"/>
      <c r="CH22" s="116"/>
      <c r="CI22" s="195"/>
      <c r="CJ22" s="117" t="s">
        <v>83</v>
      </c>
      <c r="CK22" s="118"/>
      <c r="CL22" s="118"/>
      <c r="CM22" s="122"/>
      <c r="CN22" s="116"/>
      <c r="CO22" s="195"/>
      <c r="CP22" s="117" t="s">
        <v>84</v>
      </c>
      <c r="CQ22" s="118"/>
      <c r="CR22" s="118"/>
      <c r="CS22" s="115"/>
      <c r="CT22" s="116"/>
      <c r="CU22" s="195"/>
      <c r="DB22" s="123" t="s">
        <v>83</v>
      </c>
      <c r="DC22" s="124"/>
      <c r="DD22" s="125"/>
      <c r="DE22" s="115"/>
      <c r="DF22" s="116"/>
      <c r="DG22" s="195"/>
      <c r="DN22" s="134" t="s">
        <v>84</v>
      </c>
      <c r="DO22" s="124"/>
      <c r="DP22" s="125"/>
      <c r="DQ22" s="115"/>
      <c r="DR22" s="116"/>
      <c r="DS22" s="195"/>
      <c r="DT22" s="123" t="s">
        <v>85</v>
      </c>
      <c r="DU22" s="124"/>
      <c r="DV22" s="125"/>
      <c r="DW22" s="214"/>
      <c r="DX22" s="116"/>
      <c r="DY22" s="195"/>
      <c r="DZ22" s="123" t="s">
        <v>82</v>
      </c>
      <c r="EA22" s="124"/>
      <c r="EB22" s="125"/>
      <c r="EC22" s="115"/>
      <c r="ED22" s="116"/>
      <c r="EE22" s="195"/>
      <c r="EL22" s="123" t="s">
        <v>82</v>
      </c>
      <c r="EM22" s="124"/>
      <c r="EN22" s="125"/>
      <c r="EO22" s="115"/>
      <c r="EP22" s="116"/>
      <c r="EQ22" s="195"/>
      <c r="ER22" s="123" t="s">
        <v>83</v>
      </c>
      <c r="ES22" s="124"/>
      <c r="ET22" s="125"/>
      <c r="EU22" s="115"/>
      <c r="EV22" s="116"/>
      <c r="EW22" s="195"/>
      <c r="EX22" s="123" t="s">
        <v>83</v>
      </c>
      <c r="EY22" s="124"/>
      <c r="EZ22" s="125"/>
      <c r="FA22" s="115"/>
      <c r="FB22" s="116"/>
      <c r="FC22" s="195"/>
      <c r="FD22" s="357" t="s">
        <v>83</v>
      </c>
      <c r="FE22" s="358"/>
      <c r="FF22" s="359"/>
      <c r="FG22" s="115"/>
      <c r="FH22" s="116"/>
      <c r="FI22" s="195"/>
      <c r="FJ22" s="123" t="s">
        <v>83</v>
      </c>
      <c r="FK22" s="124"/>
      <c r="FL22" s="125"/>
      <c r="FM22" s="115"/>
      <c r="FN22" s="116"/>
      <c r="FO22" s="195"/>
      <c r="FP22" s="123" t="s">
        <v>83</v>
      </c>
      <c r="FQ22" s="124"/>
      <c r="FR22" s="125"/>
      <c r="FS22" s="115"/>
      <c r="FT22" s="116"/>
      <c r="FU22" s="195"/>
      <c r="FV22" s="123" t="s">
        <v>82</v>
      </c>
      <c r="FW22" s="124"/>
      <c r="FX22" s="125"/>
      <c r="FY22" s="115"/>
      <c r="FZ22" s="116"/>
      <c r="GA22" s="195"/>
      <c r="GH22" s="134" t="s">
        <v>81</v>
      </c>
      <c r="GI22" s="124"/>
      <c r="GJ22" s="125"/>
      <c r="GK22" s="115"/>
      <c r="GL22" s="116"/>
      <c r="GM22" s="195"/>
      <c r="GN22" s="123" t="s">
        <v>83</v>
      </c>
      <c r="GO22" s="124"/>
      <c r="GP22" s="125"/>
      <c r="GQ22" s="115"/>
      <c r="GR22" s="116"/>
      <c r="GS22" s="195"/>
      <c r="GT22" s="159">
        <f>COUNTA(GW5:GW18)</f>
        <v>0</v>
      </c>
      <c r="GU22" s="148"/>
      <c r="GV22" s="150"/>
      <c r="GW22" s="152">
        <f>GW19</f>
        <v>0</v>
      </c>
      <c r="GX22" s="153"/>
      <c r="GY22" s="154">
        <f>GY19</f>
        <v>0</v>
      </c>
      <c r="GZ22" s="159">
        <f>COUNTA(HC5:HC18)</f>
        <v>0</v>
      </c>
      <c r="HA22" s="148"/>
      <c r="HB22" s="150"/>
      <c r="HC22" s="152">
        <f>HC19</f>
        <v>0</v>
      </c>
      <c r="HD22" s="153"/>
      <c r="HE22" s="154">
        <f>HE19</f>
        <v>0</v>
      </c>
      <c r="HF22" s="159">
        <f>COUNTA(HI5:HI18)</f>
        <v>0</v>
      </c>
      <c r="HG22" s="148"/>
      <c r="HH22" s="150"/>
      <c r="HI22" s="152">
        <f>HI19</f>
        <v>0</v>
      </c>
      <c r="HJ22" s="153"/>
      <c r="HK22" s="154">
        <f>HK19</f>
        <v>0</v>
      </c>
      <c r="HL22" s="159">
        <f>COUNTA(HO5:HO18)</f>
        <v>0</v>
      </c>
      <c r="HM22" s="148"/>
      <c r="HN22" s="150"/>
      <c r="HO22" s="152">
        <f>HO19</f>
        <v>0</v>
      </c>
      <c r="HP22" s="153"/>
      <c r="HQ22" s="154">
        <f>HQ19</f>
        <v>0</v>
      </c>
      <c r="HR22" s="159">
        <f>COUNTA(HU5:HU18)</f>
        <v>0</v>
      </c>
      <c r="HS22" s="148"/>
      <c r="HT22" s="150"/>
      <c r="HU22" s="152">
        <f>HU19</f>
        <v>0</v>
      </c>
      <c r="HV22" s="153"/>
      <c r="HW22" s="154">
        <f>HW19</f>
        <v>0</v>
      </c>
      <c r="HX22" s="159">
        <f>COUNTA(IA5:IA18)</f>
        <v>0</v>
      </c>
      <c r="HY22" s="148"/>
      <c r="HZ22" s="150"/>
      <c r="IA22" s="152">
        <f>IA19</f>
        <v>0</v>
      </c>
      <c r="IB22" s="153"/>
      <c r="IC22" s="154">
        <f>IC19</f>
        <v>0</v>
      </c>
      <c r="ID22" s="159">
        <f>COUNTA(IG5:IG16)</f>
        <v>0</v>
      </c>
      <c r="IE22" s="148"/>
      <c r="IF22" s="150"/>
      <c r="IG22" s="152">
        <f>IG17</f>
        <v>0</v>
      </c>
      <c r="IH22" s="153"/>
      <c r="II22" s="154">
        <f>II17</f>
        <v>0</v>
      </c>
      <c r="IJ22" s="159">
        <f>COUNTA(IM5:IM16)</f>
        <v>0</v>
      </c>
      <c r="IK22" s="148"/>
      <c r="IL22" s="150"/>
      <c r="IM22" s="152">
        <f>IM17</f>
        <v>0</v>
      </c>
      <c r="IN22" s="153"/>
      <c r="IO22" s="154">
        <f>IO17</f>
        <v>0</v>
      </c>
      <c r="IP22" s="159">
        <f>COUNTA(IS5:IS16)</f>
        <v>0</v>
      </c>
      <c r="IQ22" s="148"/>
      <c r="IR22" s="150"/>
      <c r="IS22" s="152">
        <f>IS17</f>
        <v>0</v>
      </c>
      <c r="IT22" s="153"/>
      <c r="IU22" s="154">
        <f>IU17</f>
        <v>0</v>
      </c>
      <c r="IV22" s="159">
        <f>COUNTA(IY5:IY16)</f>
        <v>0</v>
      </c>
      <c r="IW22" s="148"/>
      <c r="IX22" s="150"/>
      <c r="IY22" s="152">
        <f>IY17</f>
        <v>0</v>
      </c>
      <c r="IZ22" s="153"/>
      <c r="JA22" s="154">
        <f>JA17</f>
        <v>0</v>
      </c>
    </row>
    <row r="23" spans="1:261" ht="20.399999999999999" customHeight="1" thickBot="1" x14ac:dyDescent="0.5">
      <c r="D23" s="297"/>
      <c r="E23" s="1" t="s">
        <v>68</v>
      </c>
      <c r="F23" s="13">
        <f>HW47</f>
        <v>0</v>
      </c>
      <c r="J23" s="112" t="s">
        <v>102</v>
      </c>
      <c r="K23" s="113"/>
      <c r="L23" s="114"/>
      <c r="M23" s="115"/>
      <c r="N23" s="116">
        <v>2</v>
      </c>
      <c r="O23" s="194">
        <f t="shared" ref="O23" si="242">M23*N23*$E$2</f>
        <v>0</v>
      </c>
      <c r="V23" s="112" t="s">
        <v>148</v>
      </c>
      <c r="W23" s="113"/>
      <c r="X23" s="114"/>
      <c r="Y23" s="115"/>
      <c r="Z23" s="116">
        <v>2.5</v>
      </c>
      <c r="AA23" s="194">
        <f t="shared" ref="AA23" si="243">Y23*Z23*$E$2</f>
        <v>0</v>
      </c>
      <c r="AB23" s="198" t="s">
        <v>167</v>
      </c>
      <c r="AC23" s="199"/>
      <c r="AD23" s="199"/>
      <c r="AE23" s="213"/>
      <c r="AF23" s="146">
        <v>3.2</v>
      </c>
      <c r="AG23" s="194">
        <f t="shared" ref="AG23" si="244">AE23*AF23*$E$2</f>
        <v>0</v>
      </c>
      <c r="AH23" s="112" t="s">
        <v>229</v>
      </c>
      <c r="AI23" s="113"/>
      <c r="AJ23" s="114"/>
      <c r="AK23" s="115"/>
      <c r="AL23" s="116">
        <v>3.5</v>
      </c>
      <c r="AM23" s="194">
        <f t="shared" si="5"/>
        <v>0</v>
      </c>
      <c r="AT23" s="112" t="s">
        <v>258</v>
      </c>
      <c r="AU23" s="113"/>
      <c r="AV23" s="114"/>
      <c r="AW23" s="115"/>
      <c r="AX23" s="116">
        <v>2</v>
      </c>
      <c r="AY23" s="194">
        <f t="shared" si="7"/>
        <v>0</v>
      </c>
      <c r="AZ23" s="112" t="s">
        <v>272</v>
      </c>
      <c r="BA23" s="113"/>
      <c r="BB23" s="114"/>
      <c r="BC23" s="115"/>
      <c r="BD23" s="116">
        <v>2.7</v>
      </c>
      <c r="BE23" s="194">
        <f t="shared" si="8"/>
        <v>0</v>
      </c>
      <c r="BF23" s="112" t="s">
        <v>302</v>
      </c>
      <c r="BG23" s="113"/>
      <c r="BH23" s="114"/>
      <c r="BI23" s="115"/>
      <c r="BJ23" s="116">
        <v>2.5</v>
      </c>
      <c r="BK23" s="194">
        <f t="shared" ref="BK23" si="245">BI23*BJ23*$E$2</f>
        <v>0</v>
      </c>
      <c r="BL23" s="198" t="s">
        <v>318</v>
      </c>
      <c r="BM23" s="199"/>
      <c r="BN23" s="199"/>
      <c r="BO23" s="213"/>
      <c r="BP23" s="146">
        <v>4.2</v>
      </c>
      <c r="BQ23" s="194">
        <f t="shared" ref="BQ23" si="246">BO23*BP23*$E$2</f>
        <v>0</v>
      </c>
      <c r="BR23" s="112" t="s">
        <v>350</v>
      </c>
      <c r="BS23" s="113"/>
      <c r="BT23" s="114"/>
      <c r="BU23" s="115"/>
      <c r="BV23" s="116">
        <v>3.5</v>
      </c>
      <c r="BW23" s="194">
        <f t="shared" ref="BW23" si="247">BU23*BV23*$E$2</f>
        <v>0</v>
      </c>
      <c r="CD23" s="112" t="s">
        <v>389</v>
      </c>
      <c r="CE23" s="113"/>
      <c r="CF23" s="114"/>
      <c r="CG23" s="115"/>
      <c r="CH23" s="116">
        <v>2</v>
      </c>
      <c r="CI23" s="194">
        <f t="shared" ref="CI23" si="248">CG23*CH23*$E$2</f>
        <v>0</v>
      </c>
      <c r="CJ23" s="126" t="s">
        <v>95</v>
      </c>
      <c r="CK23" s="127"/>
      <c r="CL23" s="127"/>
      <c r="CM23" s="174">
        <f>SUM(CM21)</f>
        <v>0</v>
      </c>
      <c r="CN23" s="132"/>
      <c r="CO23" s="170">
        <f>CO9+CO11+CO13+CO15+CO17+CO19+CO21</f>
        <v>0</v>
      </c>
      <c r="CP23" s="112" t="s">
        <v>429</v>
      </c>
      <c r="CQ23" s="113"/>
      <c r="CR23" s="114"/>
      <c r="CS23" s="115"/>
      <c r="CT23" s="116">
        <v>3</v>
      </c>
      <c r="CU23" s="194">
        <f t="shared" ref="CU23" si="249">CS23*CT23*$E$2</f>
        <v>0</v>
      </c>
      <c r="DB23" s="112" t="s">
        <v>468</v>
      </c>
      <c r="DC23" s="113"/>
      <c r="DD23" s="114"/>
      <c r="DE23" s="115"/>
      <c r="DF23" s="116">
        <v>2.5</v>
      </c>
      <c r="DG23" s="194">
        <f t="shared" ref="DG23" si="250">DE23*DF23*$E$2</f>
        <v>0</v>
      </c>
      <c r="DN23" s="112" t="s">
        <v>547</v>
      </c>
      <c r="DO23" s="113"/>
      <c r="DP23" s="114"/>
      <c r="DQ23" s="115"/>
      <c r="DR23" s="116">
        <v>3.6</v>
      </c>
      <c r="DS23" s="194">
        <f t="shared" ref="DS23" si="251">DQ23*DR23*$E$2</f>
        <v>0</v>
      </c>
      <c r="DT23" s="198" t="s">
        <v>563</v>
      </c>
      <c r="DU23" s="199"/>
      <c r="DV23" s="199"/>
      <c r="DW23" s="213"/>
      <c r="DX23" s="116">
        <v>2.6</v>
      </c>
      <c r="DY23" s="194">
        <f t="shared" si="1"/>
        <v>0</v>
      </c>
      <c r="DZ23" s="112" t="s">
        <v>577</v>
      </c>
      <c r="EA23" s="113"/>
      <c r="EB23" s="114"/>
      <c r="EC23" s="115"/>
      <c r="ED23" s="116">
        <v>2</v>
      </c>
      <c r="EE23" s="194">
        <f t="shared" ref="EE23" si="252">EC23*ED23*$E$2</f>
        <v>0</v>
      </c>
      <c r="EL23" s="112" t="s">
        <v>621</v>
      </c>
      <c r="EM23" s="113"/>
      <c r="EN23" s="114"/>
      <c r="EO23" s="115"/>
      <c r="EP23" s="116">
        <v>2.2000000000000002</v>
      </c>
      <c r="EQ23" s="194">
        <f t="shared" ref="EQ23" si="253">EO23*EP23*$E$2</f>
        <v>0</v>
      </c>
      <c r="ER23" s="182" t="s">
        <v>636</v>
      </c>
      <c r="ES23" s="183"/>
      <c r="ET23" s="184"/>
      <c r="EU23" s="115"/>
      <c r="EV23" s="116">
        <v>3.3</v>
      </c>
      <c r="EW23" s="194">
        <f t="shared" ref="EW23" si="254">EU23*EV23*$E$2</f>
        <v>0</v>
      </c>
      <c r="EX23" s="182" t="s">
        <v>696</v>
      </c>
      <c r="EY23" s="183"/>
      <c r="EZ23" s="184"/>
      <c r="FA23" s="115"/>
      <c r="FB23" s="116">
        <v>3.3</v>
      </c>
      <c r="FC23" s="194">
        <f t="shared" ref="FC23" si="255">FA23*FB23*$E$2</f>
        <v>0</v>
      </c>
      <c r="FD23" s="140" t="s">
        <v>713</v>
      </c>
      <c r="FE23" s="141"/>
      <c r="FF23" s="142"/>
      <c r="FG23" s="115"/>
      <c r="FH23" s="116">
        <v>4.3</v>
      </c>
      <c r="FI23" s="194">
        <f t="shared" ref="FI23" si="256">FG23*FH23*$E$2</f>
        <v>0</v>
      </c>
      <c r="FJ23" s="112" t="s">
        <v>759</v>
      </c>
      <c r="FK23" s="113"/>
      <c r="FL23" s="114"/>
      <c r="FM23" s="115"/>
      <c r="FN23" s="116">
        <v>2.7</v>
      </c>
      <c r="FO23" s="194">
        <f t="shared" ref="FO23" si="257">FM23*FN23*$E$2</f>
        <v>0</v>
      </c>
      <c r="FP23" s="112" t="s">
        <v>774</v>
      </c>
      <c r="FQ23" s="113"/>
      <c r="FR23" s="114"/>
      <c r="FS23" s="115"/>
      <c r="FT23" s="116">
        <v>2.7</v>
      </c>
      <c r="FU23" s="194">
        <f t="shared" ref="FU23" si="258">FS23*FT23*$E$2</f>
        <v>0</v>
      </c>
      <c r="FV23" s="112" t="s">
        <v>814</v>
      </c>
      <c r="FW23" s="113"/>
      <c r="FX23" s="114"/>
      <c r="FY23" s="115"/>
      <c r="FZ23" s="116">
        <v>2.2000000000000002</v>
      </c>
      <c r="GA23" s="194">
        <f t="shared" ref="GA23" si="259">FY23*FZ23*$E$2</f>
        <v>0</v>
      </c>
      <c r="GH23" s="112" t="s">
        <v>871</v>
      </c>
      <c r="GI23" s="113"/>
      <c r="GJ23" s="114"/>
      <c r="GK23" s="115"/>
      <c r="GL23" s="116">
        <v>2.2000000000000002</v>
      </c>
      <c r="GM23" s="194">
        <f t="shared" ref="GM23" si="260">GK23*GL23*$E$2</f>
        <v>0</v>
      </c>
      <c r="GN23" s="112" t="s">
        <v>887</v>
      </c>
      <c r="GO23" s="113"/>
      <c r="GP23" s="114"/>
      <c r="GQ23" s="115"/>
      <c r="GR23" s="116">
        <v>1.7</v>
      </c>
      <c r="GS23" s="194">
        <f t="shared" ref="GS23" si="261">GQ23*GR23*$E$2</f>
        <v>0</v>
      </c>
      <c r="GT23" s="160"/>
      <c r="GU23" s="149"/>
      <c r="GV23" s="151"/>
      <c r="GW23" s="131"/>
      <c r="GX23" s="133"/>
      <c r="GY23" s="155"/>
      <c r="GZ23" s="160"/>
      <c r="HA23" s="149"/>
      <c r="HB23" s="151"/>
      <c r="HC23" s="131"/>
      <c r="HD23" s="133"/>
      <c r="HE23" s="155"/>
      <c r="HF23" s="160"/>
      <c r="HG23" s="149"/>
      <c r="HH23" s="151"/>
      <c r="HI23" s="131"/>
      <c r="HJ23" s="133"/>
      <c r="HK23" s="155"/>
      <c r="HL23" s="160"/>
      <c r="HM23" s="149"/>
      <c r="HN23" s="151"/>
      <c r="HO23" s="131"/>
      <c r="HP23" s="133"/>
      <c r="HQ23" s="155"/>
      <c r="HR23" s="160"/>
      <c r="HS23" s="149"/>
      <c r="HT23" s="151"/>
      <c r="HU23" s="131"/>
      <c r="HV23" s="133"/>
      <c r="HW23" s="155"/>
      <c r="HX23" s="160"/>
      <c r="HY23" s="149"/>
      <c r="HZ23" s="151"/>
      <c r="IA23" s="131"/>
      <c r="IB23" s="133"/>
      <c r="IC23" s="155"/>
      <c r="ID23" s="160"/>
      <c r="IE23" s="149"/>
      <c r="IF23" s="151"/>
      <c r="IG23" s="131"/>
      <c r="IH23" s="133"/>
      <c r="II23" s="155"/>
      <c r="IJ23" s="160"/>
      <c r="IK23" s="149"/>
      <c r="IL23" s="151"/>
      <c r="IM23" s="131"/>
      <c r="IN23" s="133"/>
      <c r="IO23" s="155"/>
      <c r="IP23" s="160"/>
      <c r="IQ23" s="149"/>
      <c r="IR23" s="151"/>
      <c r="IS23" s="131"/>
      <c r="IT23" s="133"/>
      <c r="IU23" s="155"/>
      <c r="IV23" s="160"/>
      <c r="IW23" s="149"/>
      <c r="IX23" s="151"/>
      <c r="IY23" s="131"/>
      <c r="IZ23" s="133"/>
      <c r="JA23" s="155"/>
    </row>
    <row r="24" spans="1:261" ht="20.399999999999999" customHeight="1" thickBot="1" x14ac:dyDescent="0.5">
      <c r="A24" s="276" t="s">
        <v>2</v>
      </c>
      <c r="B24" s="277"/>
      <c r="C24" s="278"/>
      <c r="D24" s="300"/>
      <c r="E24" s="1" t="s">
        <v>69</v>
      </c>
      <c r="F24" s="13">
        <f>IC47</f>
        <v>0</v>
      </c>
      <c r="G24" s="279" t="s">
        <v>780</v>
      </c>
      <c r="H24" s="280"/>
      <c r="I24" s="51">
        <f>EK100+GS49+IC100+JA100</f>
        <v>0</v>
      </c>
      <c r="J24" s="123" t="s">
        <v>82</v>
      </c>
      <c r="K24" s="124"/>
      <c r="L24" s="125"/>
      <c r="M24" s="115"/>
      <c r="N24" s="116"/>
      <c r="O24" s="195"/>
      <c r="V24" s="123" t="s">
        <v>83</v>
      </c>
      <c r="W24" s="124"/>
      <c r="X24" s="125"/>
      <c r="Y24" s="115"/>
      <c r="Z24" s="116"/>
      <c r="AA24" s="195"/>
      <c r="AB24" s="191" t="s">
        <v>84</v>
      </c>
      <c r="AC24" s="192"/>
      <c r="AD24" s="192"/>
      <c r="AE24" s="214"/>
      <c r="AF24" s="147"/>
      <c r="AG24" s="195"/>
      <c r="AH24" s="191" t="s">
        <v>85</v>
      </c>
      <c r="AI24" s="192"/>
      <c r="AJ24" s="192"/>
      <c r="AK24" s="115"/>
      <c r="AL24" s="116"/>
      <c r="AM24" s="195"/>
      <c r="AT24" s="123" t="s">
        <v>82</v>
      </c>
      <c r="AU24" s="124"/>
      <c r="AV24" s="125"/>
      <c r="AW24" s="115"/>
      <c r="AX24" s="116"/>
      <c r="AY24" s="195"/>
      <c r="AZ24" s="123" t="s">
        <v>83</v>
      </c>
      <c r="BA24" s="124"/>
      <c r="BB24" s="125"/>
      <c r="BC24" s="115"/>
      <c r="BD24" s="116"/>
      <c r="BE24" s="195"/>
      <c r="BF24" s="123" t="s">
        <v>83</v>
      </c>
      <c r="BG24" s="124"/>
      <c r="BH24" s="125"/>
      <c r="BI24" s="115"/>
      <c r="BJ24" s="116"/>
      <c r="BK24" s="195"/>
      <c r="BL24" s="191" t="s">
        <v>86</v>
      </c>
      <c r="BM24" s="192"/>
      <c r="BN24" s="192"/>
      <c r="BO24" s="214"/>
      <c r="BP24" s="147"/>
      <c r="BQ24" s="195"/>
      <c r="BR24" s="191" t="s">
        <v>85</v>
      </c>
      <c r="BS24" s="192"/>
      <c r="BT24" s="192"/>
      <c r="BU24" s="115"/>
      <c r="BV24" s="116"/>
      <c r="BW24" s="195"/>
      <c r="CD24" s="123" t="s">
        <v>82</v>
      </c>
      <c r="CE24" s="124"/>
      <c r="CF24" s="125"/>
      <c r="CG24" s="115"/>
      <c r="CH24" s="116"/>
      <c r="CI24" s="195"/>
      <c r="CJ24" s="128"/>
      <c r="CK24" s="129"/>
      <c r="CL24" s="129"/>
      <c r="CM24" s="175"/>
      <c r="CN24" s="133"/>
      <c r="CO24" s="155"/>
      <c r="CP24" s="117" t="s">
        <v>84</v>
      </c>
      <c r="CQ24" s="118"/>
      <c r="CR24" s="118"/>
      <c r="CS24" s="115"/>
      <c r="CT24" s="116"/>
      <c r="CU24" s="195"/>
      <c r="DB24" s="123" t="s">
        <v>83</v>
      </c>
      <c r="DC24" s="124"/>
      <c r="DD24" s="125"/>
      <c r="DE24" s="115"/>
      <c r="DF24" s="116"/>
      <c r="DG24" s="195"/>
      <c r="DN24" s="123" t="s">
        <v>85</v>
      </c>
      <c r="DO24" s="124"/>
      <c r="DP24" s="125"/>
      <c r="DQ24" s="115"/>
      <c r="DR24" s="116"/>
      <c r="DS24" s="195"/>
      <c r="DT24" s="123" t="s">
        <v>83</v>
      </c>
      <c r="DU24" s="124"/>
      <c r="DV24" s="125"/>
      <c r="DW24" s="214"/>
      <c r="DX24" s="116"/>
      <c r="DY24" s="195"/>
      <c r="DZ24" s="123" t="s">
        <v>82</v>
      </c>
      <c r="EA24" s="124"/>
      <c r="EB24" s="125"/>
      <c r="EC24" s="115"/>
      <c r="ED24" s="116"/>
      <c r="EE24" s="195"/>
      <c r="EL24" s="123" t="s">
        <v>82</v>
      </c>
      <c r="EM24" s="124"/>
      <c r="EN24" s="125"/>
      <c r="EO24" s="115"/>
      <c r="EP24" s="116"/>
      <c r="EQ24" s="195"/>
      <c r="ER24" s="191" t="s">
        <v>84</v>
      </c>
      <c r="ES24" s="192"/>
      <c r="ET24" s="192"/>
      <c r="EU24" s="115"/>
      <c r="EV24" s="116"/>
      <c r="EW24" s="195"/>
      <c r="EX24" s="191" t="s">
        <v>84</v>
      </c>
      <c r="EY24" s="192"/>
      <c r="EZ24" s="192"/>
      <c r="FA24" s="115"/>
      <c r="FB24" s="116"/>
      <c r="FC24" s="195"/>
      <c r="FD24" s="191" t="s">
        <v>86</v>
      </c>
      <c r="FE24" s="192"/>
      <c r="FF24" s="192"/>
      <c r="FG24" s="115"/>
      <c r="FH24" s="116"/>
      <c r="FI24" s="195"/>
      <c r="FJ24" s="123" t="s">
        <v>83</v>
      </c>
      <c r="FK24" s="124"/>
      <c r="FL24" s="125"/>
      <c r="FM24" s="115"/>
      <c r="FN24" s="116"/>
      <c r="FO24" s="195"/>
      <c r="FP24" s="123" t="s">
        <v>83</v>
      </c>
      <c r="FQ24" s="124"/>
      <c r="FR24" s="125"/>
      <c r="FS24" s="115"/>
      <c r="FT24" s="116"/>
      <c r="FU24" s="195"/>
      <c r="FV24" s="123" t="s">
        <v>82</v>
      </c>
      <c r="FW24" s="124"/>
      <c r="FX24" s="125"/>
      <c r="FY24" s="115"/>
      <c r="FZ24" s="116"/>
      <c r="GA24" s="195"/>
      <c r="GH24" s="123" t="s">
        <v>82</v>
      </c>
      <c r="GI24" s="124"/>
      <c r="GJ24" s="125"/>
      <c r="GK24" s="115"/>
      <c r="GL24" s="116"/>
      <c r="GM24" s="195"/>
      <c r="GN24" s="134" t="s">
        <v>81</v>
      </c>
      <c r="GO24" s="124"/>
      <c r="GP24" s="125"/>
      <c r="GQ24" s="115"/>
      <c r="GR24" s="116"/>
      <c r="GS24" s="195"/>
    </row>
    <row r="25" spans="1:261" ht="20.399999999999999" customHeight="1" x14ac:dyDescent="0.45">
      <c r="A25" s="248" t="s">
        <v>17</v>
      </c>
      <c r="B25" s="249"/>
      <c r="C25" s="13">
        <f>EQ47</f>
        <v>0</v>
      </c>
      <c r="D25" s="300"/>
      <c r="E25" s="1" t="s">
        <v>70</v>
      </c>
      <c r="F25" s="14">
        <f>HW73</f>
        <v>0</v>
      </c>
      <c r="G25" s="281"/>
      <c r="H25" s="282"/>
      <c r="I25" s="49">
        <v>730</v>
      </c>
      <c r="J25" s="112" t="s">
        <v>103</v>
      </c>
      <c r="K25" s="113"/>
      <c r="L25" s="114"/>
      <c r="M25" s="115"/>
      <c r="N25" s="146">
        <v>2</v>
      </c>
      <c r="O25" s="194">
        <f t="shared" ref="O25" si="262">M25*N25*$E$2</f>
        <v>0</v>
      </c>
      <c r="V25" s="112" t="s">
        <v>149</v>
      </c>
      <c r="W25" s="113"/>
      <c r="X25" s="114"/>
      <c r="Y25" s="115"/>
      <c r="Z25" s="146">
        <v>2.5</v>
      </c>
      <c r="AA25" s="194">
        <f t="shared" ref="AA25" si="263">Y25*Z25*$E$2</f>
        <v>0</v>
      </c>
      <c r="AB25" s="198" t="s">
        <v>168</v>
      </c>
      <c r="AC25" s="199"/>
      <c r="AD25" s="199"/>
      <c r="AE25" s="213"/>
      <c r="AF25" s="146">
        <v>3.7</v>
      </c>
      <c r="AG25" s="194">
        <f t="shared" ref="AG25" si="264">AE25*AF25*$E$2</f>
        <v>0</v>
      </c>
      <c r="AH25" s="112" t="s">
        <v>230</v>
      </c>
      <c r="AI25" s="113"/>
      <c r="AJ25" s="114"/>
      <c r="AK25" s="115"/>
      <c r="AL25" s="146">
        <v>3.5</v>
      </c>
      <c r="AM25" s="194">
        <f t="shared" si="5"/>
        <v>0</v>
      </c>
      <c r="AT25" s="112" t="s">
        <v>259</v>
      </c>
      <c r="AU25" s="113"/>
      <c r="AV25" s="114"/>
      <c r="AW25" s="115"/>
      <c r="AX25" s="146">
        <v>2</v>
      </c>
      <c r="AY25" s="194">
        <f t="shared" si="7"/>
        <v>0</v>
      </c>
      <c r="AZ25" s="112" t="s">
        <v>273</v>
      </c>
      <c r="BA25" s="113"/>
      <c r="BB25" s="114"/>
      <c r="BC25" s="115"/>
      <c r="BD25" s="116">
        <v>3.2</v>
      </c>
      <c r="BE25" s="194">
        <f t="shared" si="8"/>
        <v>0</v>
      </c>
      <c r="BF25" s="112" t="s">
        <v>303</v>
      </c>
      <c r="BG25" s="113"/>
      <c r="BH25" s="114"/>
      <c r="BI25" s="115"/>
      <c r="BJ25" s="146">
        <v>2.5</v>
      </c>
      <c r="BK25" s="194">
        <f t="shared" ref="BK25" si="265">BI25*BJ25*$E$2</f>
        <v>0</v>
      </c>
      <c r="BL25" s="198" t="s">
        <v>319</v>
      </c>
      <c r="BM25" s="199"/>
      <c r="BN25" s="199"/>
      <c r="BO25" s="213"/>
      <c r="BP25" s="146">
        <v>4.7</v>
      </c>
      <c r="BQ25" s="194">
        <f t="shared" ref="BQ25" si="266">BO25*BP25*$E$2</f>
        <v>0</v>
      </c>
      <c r="BR25" s="112" t="s">
        <v>351</v>
      </c>
      <c r="BS25" s="113"/>
      <c r="BT25" s="114"/>
      <c r="BU25" s="115"/>
      <c r="BV25" s="146">
        <v>3.5</v>
      </c>
      <c r="BW25" s="194">
        <f t="shared" ref="BW25" si="267">BU25*BV25*$E$2</f>
        <v>0</v>
      </c>
      <c r="CD25" s="112" t="s">
        <v>390</v>
      </c>
      <c r="CE25" s="113"/>
      <c r="CF25" s="114"/>
      <c r="CG25" s="115"/>
      <c r="CH25" s="146">
        <v>2</v>
      </c>
      <c r="CI25" s="194">
        <f t="shared" ref="CI25" si="268">CG25*CH25*$E$2</f>
        <v>0</v>
      </c>
      <c r="CP25" s="112" t="s">
        <v>430</v>
      </c>
      <c r="CQ25" s="113"/>
      <c r="CR25" s="114"/>
      <c r="CS25" s="115"/>
      <c r="CT25" s="146">
        <v>3.5</v>
      </c>
      <c r="CU25" s="194">
        <f t="shared" ref="CU25" si="269">CS25*CT25*$E$2</f>
        <v>0</v>
      </c>
      <c r="DB25" s="143" t="s">
        <v>469</v>
      </c>
      <c r="DC25" s="144"/>
      <c r="DD25" s="145"/>
      <c r="DE25" s="115"/>
      <c r="DF25" s="146">
        <v>3.5</v>
      </c>
      <c r="DG25" s="194">
        <f t="shared" ref="DG25" si="270">DE25*DF25*$E$2</f>
        <v>0</v>
      </c>
      <c r="DN25" s="112" t="s">
        <v>548</v>
      </c>
      <c r="DO25" s="113"/>
      <c r="DP25" s="114"/>
      <c r="DQ25" s="115"/>
      <c r="DR25" s="116">
        <v>2.6</v>
      </c>
      <c r="DS25" s="194">
        <f t="shared" ref="DS25" si="271">DQ25*DR25*$E$2</f>
        <v>0</v>
      </c>
      <c r="DT25" s="198" t="s">
        <v>564</v>
      </c>
      <c r="DU25" s="199"/>
      <c r="DV25" s="199"/>
      <c r="DW25" s="213"/>
      <c r="DX25" s="116">
        <v>3.1</v>
      </c>
      <c r="DY25" s="194">
        <f t="shared" si="1"/>
        <v>0</v>
      </c>
      <c r="DZ25" s="112" t="s">
        <v>578</v>
      </c>
      <c r="EA25" s="113"/>
      <c r="EB25" s="114"/>
      <c r="EC25" s="115"/>
      <c r="ED25" s="146">
        <v>2.5</v>
      </c>
      <c r="EE25" s="194">
        <f t="shared" ref="EE25" si="272">EC25*ED25*$E$2</f>
        <v>0</v>
      </c>
      <c r="EL25" s="140" t="s">
        <v>622</v>
      </c>
      <c r="EM25" s="141"/>
      <c r="EN25" s="142"/>
      <c r="EO25" s="115"/>
      <c r="EP25" s="146">
        <v>2.8</v>
      </c>
      <c r="EQ25" s="194">
        <f t="shared" ref="EQ25" si="273">EO25*EP25*$E$2</f>
        <v>0</v>
      </c>
      <c r="ER25" s="112" t="s">
        <v>637</v>
      </c>
      <c r="ES25" s="113"/>
      <c r="ET25" s="114"/>
      <c r="EU25" s="115"/>
      <c r="EV25" s="146">
        <v>3.2</v>
      </c>
      <c r="EW25" s="194">
        <f t="shared" ref="EW25" si="274">EU25*EV25*$E$2</f>
        <v>0</v>
      </c>
      <c r="EX25" s="140" t="s">
        <v>697</v>
      </c>
      <c r="EY25" s="141"/>
      <c r="EZ25" s="142"/>
      <c r="FA25" s="115"/>
      <c r="FB25" s="146">
        <v>3.3</v>
      </c>
      <c r="FC25" s="194">
        <f t="shared" ref="FC25" si="275">FA25*FB25*$E$2</f>
        <v>0</v>
      </c>
      <c r="FD25" s="112" t="s">
        <v>714</v>
      </c>
      <c r="FE25" s="113"/>
      <c r="FF25" s="114"/>
      <c r="FG25" s="115"/>
      <c r="FH25" s="146">
        <v>3.2</v>
      </c>
      <c r="FI25" s="194">
        <f t="shared" ref="FI25" si="276">FG25*FH25*$E$2</f>
        <v>0</v>
      </c>
      <c r="FJ25" s="112" t="s">
        <v>760</v>
      </c>
      <c r="FK25" s="113"/>
      <c r="FL25" s="114"/>
      <c r="FM25" s="115"/>
      <c r="FN25" s="146">
        <v>3.7</v>
      </c>
      <c r="FO25" s="194">
        <f t="shared" ref="FO25" si="277">FM25*FN25*$E$2</f>
        <v>0</v>
      </c>
      <c r="FP25" s="112" t="s">
        <v>775</v>
      </c>
      <c r="FQ25" s="113"/>
      <c r="FR25" s="114"/>
      <c r="FS25" s="115"/>
      <c r="FT25" s="146">
        <v>3.2</v>
      </c>
      <c r="FU25" s="194">
        <f t="shared" ref="FU25" si="278">FS25*FT25*$E$2</f>
        <v>0</v>
      </c>
      <c r="FV25" s="112" t="s">
        <v>815</v>
      </c>
      <c r="FW25" s="113"/>
      <c r="FX25" s="114"/>
      <c r="FY25" s="115"/>
      <c r="FZ25" s="178">
        <v>2.7</v>
      </c>
      <c r="GA25" s="194">
        <f t="shared" ref="GA25" si="279">FY25*FZ25*$E$2</f>
        <v>0</v>
      </c>
      <c r="GH25" s="112" t="s">
        <v>872</v>
      </c>
      <c r="GI25" s="113"/>
      <c r="GJ25" s="114"/>
      <c r="GK25" s="115"/>
      <c r="GL25" s="146">
        <v>2.2000000000000002</v>
      </c>
      <c r="GM25" s="194">
        <f t="shared" ref="GM25" si="280">GK25*GL25*$E$2</f>
        <v>0</v>
      </c>
      <c r="GN25" s="112" t="s">
        <v>888</v>
      </c>
      <c r="GO25" s="113"/>
      <c r="GP25" s="114"/>
      <c r="GQ25" s="115"/>
      <c r="GR25" s="146">
        <v>1.2</v>
      </c>
      <c r="GS25" s="194">
        <f t="shared" ref="GS25" si="281">GQ25*GR25*$E$2</f>
        <v>0</v>
      </c>
    </row>
    <row r="26" spans="1:261" ht="20.399999999999999" customHeight="1" thickBot="1" x14ac:dyDescent="0.5">
      <c r="A26" s="248" t="s">
        <v>14</v>
      </c>
      <c r="B26" s="249"/>
      <c r="C26" s="13">
        <f>EW47</f>
        <v>0</v>
      </c>
      <c r="D26" s="300"/>
      <c r="E26" s="1" t="s">
        <v>71</v>
      </c>
      <c r="F26" s="46">
        <f>IC73</f>
        <v>0</v>
      </c>
      <c r="G26" s="283" t="s">
        <v>781</v>
      </c>
      <c r="H26" s="284"/>
      <c r="I26" s="52">
        <f>Q98+AC98+BA98+BM98+CK47+DU47+EG98</f>
        <v>0</v>
      </c>
      <c r="J26" s="123" t="s">
        <v>82</v>
      </c>
      <c r="K26" s="124"/>
      <c r="L26" s="125"/>
      <c r="M26" s="115"/>
      <c r="N26" s="147"/>
      <c r="O26" s="195"/>
      <c r="V26" s="123" t="s">
        <v>83</v>
      </c>
      <c r="W26" s="124"/>
      <c r="X26" s="125"/>
      <c r="Y26" s="115"/>
      <c r="Z26" s="147"/>
      <c r="AA26" s="195"/>
      <c r="AB26" s="191" t="s">
        <v>85</v>
      </c>
      <c r="AC26" s="192"/>
      <c r="AD26" s="192"/>
      <c r="AE26" s="214"/>
      <c r="AF26" s="147"/>
      <c r="AG26" s="195"/>
      <c r="AH26" s="191" t="s">
        <v>85</v>
      </c>
      <c r="AI26" s="192"/>
      <c r="AJ26" s="192"/>
      <c r="AK26" s="115"/>
      <c r="AL26" s="147"/>
      <c r="AM26" s="195"/>
      <c r="AT26" s="123" t="s">
        <v>82</v>
      </c>
      <c r="AU26" s="124"/>
      <c r="AV26" s="125"/>
      <c r="AW26" s="115"/>
      <c r="AX26" s="147"/>
      <c r="AY26" s="195"/>
      <c r="AZ26" s="134" t="s">
        <v>84</v>
      </c>
      <c r="BA26" s="124"/>
      <c r="BB26" s="125"/>
      <c r="BC26" s="115"/>
      <c r="BD26" s="116"/>
      <c r="BE26" s="195"/>
      <c r="BF26" s="123" t="s">
        <v>83</v>
      </c>
      <c r="BG26" s="124"/>
      <c r="BH26" s="125"/>
      <c r="BI26" s="115"/>
      <c r="BJ26" s="147"/>
      <c r="BK26" s="195"/>
      <c r="BL26" s="191" t="s">
        <v>87</v>
      </c>
      <c r="BM26" s="192"/>
      <c r="BN26" s="192"/>
      <c r="BO26" s="215"/>
      <c r="BP26" s="147"/>
      <c r="BQ26" s="195"/>
      <c r="BR26" s="191" t="s">
        <v>85</v>
      </c>
      <c r="BS26" s="192"/>
      <c r="BT26" s="192"/>
      <c r="BU26" s="115"/>
      <c r="BV26" s="147"/>
      <c r="BW26" s="195"/>
      <c r="CD26" s="123" t="s">
        <v>82</v>
      </c>
      <c r="CE26" s="124"/>
      <c r="CF26" s="125"/>
      <c r="CG26" s="115"/>
      <c r="CH26" s="147"/>
      <c r="CI26" s="195"/>
      <c r="CP26" s="123" t="s">
        <v>85</v>
      </c>
      <c r="CQ26" s="124"/>
      <c r="CR26" s="125"/>
      <c r="CS26" s="115"/>
      <c r="CT26" s="147"/>
      <c r="CU26" s="195"/>
      <c r="DB26" s="123" t="s">
        <v>85</v>
      </c>
      <c r="DC26" s="124"/>
      <c r="DD26" s="125"/>
      <c r="DE26" s="115"/>
      <c r="DF26" s="147"/>
      <c r="DG26" s="195"/>
      <c r="DN26" s="123" t="s">
        <v>83</v>
      </c>
      <c r="DO26" s="124"/>
      <c r="DP26" s="125"/>
      <c r="DQ26" s="115"/>
      <c r="DR26" s="116"/>
      <c r="DS26" s="195"/>
      <c r="DT26" s="134" t="s">
        <v>84</v>
      </c>
      <c r="DU26" s="124"/>
      <c r="DV26" s="125"/>
      <c r="DW26" s="214"/>
      <c r="DX26" s="116"/>
      <c r="DY26" s="195"/>
      <c r="DZ26" s="123" t="s">
        <v>83</v>
      </c>
      <c r="EA26" s="124"/>
      <c r="EB26" s="125"/>
      <c r="EC26" s="115"/>
      <c r="ED26" s="147"/>
      <c r="EE26" s="195"/>
      <c r="EL26" s="123" t="s">
        <v>83</v>
      </c>
      <c r="EM26" s="124"/>
      <c r="EN26" s="125"/>
      <c r="EO26" s="115"/>
      <c r="EP26" s="147"/>
      <c r="EQ26" s="195"/>
      <c r="ER26" s="191" t="s">
        <v>84</v>
      </c>
      <c r="ES26" s="192"/>
      <c r="ET26" s="192"/>
      <c r="EU26" s="115"/>
      <c r="EV26" s="147"/>
      <c r="EW26" s="195"/>
      <c r="EX26" s="191" t="s">
        <v>84</v>
      </c>
      <c r="EY26" s="192"/>
      <c r="EZ26" s="192"/>
      <c r="FA26" s="115"/>
      <c r="FB26" s="147"/>
      <c r="FC26" s="195"/>
      <c r="FD26" s="191" t="s">
        <v>84</v>
      </c>
      <c r="FE26" s="192"/>
      <c r="FF26" s="192"/>
      <c r="FG26" s="115"/>
      <c r="FH26" s="147"/>
      <c r="FI26" s="195"/>
      <c r="FJ26" s="123" t="s">
        <v>85</v>
      </c>
      <c r="FK26" s="124"/>
      <c r="FL26" s="125"/>
      <c r="FM26" s="115"/>
      <c r="FN26" s="147"/>
      <c r="FO26" s="195"/>
      <c r="FP26" s="191" t="s">
        <v>84</v>
      </c>
      <c r="FQ26" s="192"/>
      <c r="FR26" s="192"/>
      <c r="FS26" s="115"/>
      <c r="FT26" s="147"/>
      <c r="FU26" s="195"/>
      <c r="FV26" s="123" t="s">
        <v>83</v>
      </c>
      <c r="FW26" s="124"/>
      <c r="FX26" s="125"/>
      <c r="FY26" s="115"/>
      <c r="FZ26" s="179"/>
      <c r="GA26" s="195"/>
      <c r="GH26" s="123" t="s">
        <v>82</v>
      </c>
      <c r="GI26" s="124"/>
      <c r="GJ26" s="125"/>
      <c r="GK26" s="115"/>
      <c r="GL26" s="147"/>
      <c r="GM26" s="195"/>
      <c r="GN26" s="134" t="s">
        <v>80</v>
      </c>
      <c r="GO26" s="124"/>
      <c r="GP26" s="125"/>
      <c r="GQ26" s="115"/>
      <c r="GR26" s="147"/>
      <c r="GS26" s="195"/>
    </row>
    <row r="27" spans="1:261" ht="20.399999999999999" customHeight="1" thickTop="1" thickBot="1" x14ac:dyDescent="0.5">
      <c r="A27" s="248" t="s">
        <v>15</v>
      </c>
      <c r="B27" s="249"/>
      <c r="C27" s="13">
        <f>EQ98</f>
        <v>0</v>
      </c>
      <c r="D27" s="301"/>
      <c r="E27" s="18" t="s">
        <v>72</v>
      </c>
      <c r="F27" s="47">
        <f>HW98</f>
        <v>0</v>
      </c>
      <c r="G27" s="285"/>
      <c r="H27" s="286"/>
      <c r="I27" s="49">
        <v>107</v>
      </c>
      <c r="J27" s="112" t="s">
        <v>104</v>
      </c>
      <c r="K27" s="113"/>
      <c r="L27" s="114"/>
      <c r="M27" s="115"/>
      <c r="N27" s="116">
        <v>2.5</v>
      </c>
      <c r="O27" s="194">
        <f t="shared" ref="O27" si="282">M27*N27*$E$2</f>
        <v>0</v>
      </c>
      <c r="V27" s="112" t="s">
        <v>150</v>
      </c>
      <c r="W27" s="113"/>
      <c r="X27" s="114"/>
      <c r="Y27" s="115"/>
      <c r="Z27" s="116">
        <v>3</v>
      </c>
      <c r="AA27" s="194">
        <f t="shared" ref="AA27" si="283">Y27*Z27*$E$2</f>
        <v>0</v>
      </c>
      <c r="AB27" s="198" t="s">
        <v>169</v>
      </c>
      <c r="AC27" s="199"/>
      <c r="AD27" s="199"/>
      <c r="AE27" s="213"/>
      <c r="AF27" s="146">
        <v>4.2</v>
      </c>
      <c r="AG27" s="194">
        <f t="shared" ref="AG27" si="284">AE27*AF27*$E$2</f>
        <v>0</v>
      </c>
      <c r="AH27" s="112" t="s">
        <v>231</v>
      </c>
      <c r="AI27" s="113"/>
      <c r="AJ27" s="114"/>
      <c r="AK27" s="115"/>
      <c r="AL27" s="116">
        <v>3.5</v>
      </c>
      <c r="AM27" s="194">
        <f t="shared" si="5"/>
        <v>0</v>
      </c>
      <c r="AT27" s="112" t="s">
        <v>260</v>
      </c>
      <c r="AU27" s="113"/>
      <c r="AV27" s="114"/>
      <c r="AW27" s="115"/>
      <c r="AX27" s="116">
        <v>2.5</v>
      </c>
      <c r="AY27" s="194">
        <f t="shared" si="7"/>
        <v>0</v>
      </c>
      <c r="AZ27" s="112" t="s">
        <v>274</v>
      </c>
      <c r="BA27" s="113"/>
      <c r="BB27" s="114"/>
      <c r="BC27" s="115"/>
      <c r="BD27" s="116">
        <v>3.7</v>
      </c>
      <c r="BE27" s="194">
        <f t="shared" si="8"/>
        <v>0</v>
      </c>
      <c r="BF27" s="112" t="s">
        <v>304</v>
      </c>
      <c r="BG27" s="113"/>
      <c r="BH27" s="114"/>
      <c r="BI27" s="115"/>
      <c r="BJ27" s="116">
        <v>3</v>
      </c>
      <c r="BK27" s="194">
        <f t="shared" ref="BK27" si="285">BI27*BJ27*$E$2</f>
        <v>0</v>
      </c>
      <c r="BL27" s="126" t="s">
        <v>95</v>
      </c>
      <c r="BM27" s="127"/>
      <c r="BN27" s="127"/>
      <c r="BO27" s="346">
        <f>SUM(BO5:BO26)</f>
        <v>0</v>
      </c>
      <c r="BP27" s="132"/>
      <c r="BQ27" s="170">
        <f>BQ5+BQ7+BQ9+BQ11+BQ13+BQ15+BQ17+BQ19+BQ21+BQ23+BQ25</f>
        <v>0</v>
      </c>
      <c r="BR27" s="112" t="s">
        <v>352</v>
      </c>
      <c r="BS27" s="113"/>
      <c r="BT27" s="114"/>
      <c r="BU27" s="115"/>
      <c r="BV27" s="116">
        <v>3.5</v>
      </c>
      <c r="BW27" s="194">
        <f t="shared" ref="BW27" si="286">BU27*BV27*$E$2</f>
        <v>0</v>
      </c>
      <c r="CD27" s="112" t="s">
        <v>391</v>
      </c>
      <c r="CE27" s="113"/>
      <c r="CF27" s="114"/>
      <c r="CG27" s="115"/>
      <c r="CH27" s="116">
        <v>2.5</v>
      </c>
      <c r="CI27" s="194">
        <f t="shared" ref="CI27" si="287">CG27*CH27*$E$2</f>
        <v>0</v>
      </c>
      <c r="CP27" s="112" t="s">
        <v>431</v>
      </c>
      <c r="CQ27" s="113"/>
      <c r="CR27" s="114"/>
      <c r="CS27" s="115"/>
      <c r="CT27" s="116">
        <v>3.5</v>
      </c>
      <c r="CU27" s="194">
        <f t="shared" ref="CU27" si="288">CS27*CT27*$E$2</f>
        <v>0</v>
      </c>
      <c r="DB27" s="112" t="s">
        <v>470</v>
      </c>
      <c r="DC27" s="113"/>
      <c r="DD27" s="114"/>
      <c r="DE27" s="115"/>
      <c r="DF27" s="116">
        <v>3</v>
      </c>
      <c r="DG27" s="194">
        <f t="shared" ref="DG27" si="289">DE27*DF27*$E$2</f>
        <v>0</v>
      </c>
      <c r="DN27" s="112" t="s">
        <v>549</v>
      </c>
      <c r="DO27" s="113"/>
      <c r="DP27" s="114"/>
      <c r="DQ27" s="115"/>
      <c r="DR27" s="116">
        <v>3.1</v>
      </c>
      <c r="DS27" s="194">
        <f t="shared" ref="DS27" si="290">DQ27*DR27*$E$2</f>
        <v>0</v>
      </c>
      <c r="DT27" s="198" t="s">
        <v>565</v>
      </c>
      <c r="DU27" s="199"/>
      <c r="DV27" s="199"/>
      <c r="DW27" s="213"/>
      <c r="DX27" s="116">
        <v>3.1</v>
      </c>
      <c r="DY27" s="194">
        <f t="shared" si="1"/>
        <v>0</v>
      </c>
      <c r="DZ27" s="182" t="s">
        <v>579</v>
      </c>
      <c r="EA27" s="183"/>
      <c r="EB27" s="184"/>
      <c r="EC27" s="115"/>
      <c r="ED27" s="116">
        <v>2.5</v>
      </c>
      <c r="EE27" s="194">
        <f t="shared" ref="EE27" si="291">EC27*ED27*$E$2</f>
        <v>0</v>
      </c>
      <c r="EL27" s="112" t="s">
        <v>623</v>
      </c>
      <c r="EM27" s="113"/>
      <c r="EN27" s="114"/>
      <c r="EO27" s="115"/>
      <c r="EP27" s="116">
        <v>2.7</v>
      </c>
      <c r="EQ27" s="194">
        <f t="shared" ref="EQ27" si="292">EO27*EP27*$E$2</f>
        <v>0</v>
      </c>
      <c r="ER27" s="143" t="s">
        <v>638</v>
      </c>
      <c r="ES27" s="144"/>
      <c r="ET27" s="145"/>
      <c r="EU27" s="115"/>
      <c r="EV27" s="116">
        <v>3.4</v>
      </c>
      <c r="EW27" s="194">
        <f t="shared" ref="EW27" si="293">EU27*EV27*$E$2</f>
        <v>0</v>
      </c>
      <c r="EX27" s="112" t="s">
        <v>698</v>
      </c>
      <c r="EY27" s="113"/>
      <c r="EZ27" s="114"/>
      <c r="FA27" s="115"/>
      <c r="FB27" s="116">
        <v>2.7</v>
      </c>
      <c r="FC27" s="194">
        <f t="shared" ref="FC27" si="294">FA27*FB27*$E$2</f>
        <v>0</v>
      </c>
      <c r="FD27" s="182" t="s">
        <v>715</v>
      </c>
      <c r="FE27" s="183"/>
      <c r="FF27" s="184"/>
      <c r="FG27" s="115"/>
      <c r="FH27" s="116">
        <v>4.3</v>
      </c>
      <c r="FI27" s="194">
        <f t="shared" ref="FI27" si="295">FG27*FH27*$E$2</f>
        <v>0</v>
      </c>
      <c r="FJ27" s="112" t="s">
        <v>761</v>
      </c>
      <c r="FK27" s="113"/>
      <c r="FL27" s="114"/>
      <c r="FM27" s="115"/>
      <c r="FN27" s="116">
        <v>3.2</v>
      </c>
      <c r="FO27" s="194">
        <f t="shared" ref="FO27" si="296">FM27*FN27*$E$2</f>
        <v>0</v>
      </c>
      <c r="FP27" s="182" t="s">
        <v>776</v>
      </c>
      <c r="FQ27" s="183"/>
      <c r="FR27" s="184"/>
      <c r="FS27" s="115"/>
      <c r="FT27" s="116">
        <v>3.3</v>
      </c>
      <c r="FU27" s="194">
        <f t="shared" ref="FU27" si="297">FS27*FT27*$E$2</f>
        <v>0</v>
      </c>
      <c r="FV27" s="140" t="s">
        <v>816</v>
      </c>
      <c r="FW27" s="141"/>
      <c r="FX27" s="142"/>
      <c r="FY27" s="115"/>
      <c r="FZ27" s="116">
        <v>2.8</v>
      </c>
      <c r="GA27" s="194">
        <f t="shared" ref="GA27" si="298">FY27*FZ27*$E$2</f>
        <v>0</v>
      </c>
      <c r="GH27" s="143" t="s">
        <v>873</v>
      </c>
      <c r="GI27" s="144"/>
      <c r="GJ27" s="145"/>
      <c r="GK27" s="115"/>
      <c r="GL27" s="116">
        <v>2.9</v>
      </c>
      <c r="GM27" s="194">
        <f t="shared" ref="GM27" si="299">GK27*GL27*$E$2</f>
        <v>0</v>
      </c>
      <c r="GN27" s="112" t="s">
        <v>892</v>
      </c>
      <c r="GO27" s="113"/>
      <c r="GP27" s="114"/>
      <c r="GQ27" s="115"/>
      <c r="GR27" s="116">
        <v>1.7</v>
      </c>
      <c r="GS27" s="194">
        <f t="shared" ref="GS27" si="300">GQ27*GR27*$E$2</f>
        <v>0</v>
      </c>
    </row>
    <row r="28" spans="1:261" ht="20.399999999999999" customHeight="1" thickBot="1" x14ac:dyDescent="0.5">
      <c r="A28" s="248" t="s">
        <v>16</v>
      </c>
      <c r="B28" s="249"/>
      <c r="C28" s="13">
        <f>EW98</f>
        <v>0</v>
      </c>
      <c r="D28" s="19" t="s">
        <v>137</v>
      </c>
      <c r="E28" s="274">
        <f>GW22+HC22+GW47+HC47+GW73+HC73+GW98+HC98+HI22+HO22+HI47+HO47+HI73+HO73+HI98+HO98+HU22+IA22+HU47+IA47+HU73+IA73+HU98</f>
        <v>0</v>
      </c>
      <c r="F28" s="291"/>
      <c r="G28" s="287" t="s">
        <v>782</v>
      </c>
      <c r="H28" s="288"/>
      <c r="I28" s="52">
        <f>R98+AD98+AP47+BB98+BN98+BZ47+CL47+CL98+CX47+DV47+DV98+FL98+GD47</f>
        <v>0</v>
      </c>
      <c r="J28" s="123" t="s">
        <v>83</v>
      </c>
      <c r="K28" s="124"/>
      <c r="L28" s="125"/>
      <c r="M28" s="115"/>
      <c r="N28" s="116"/>
      <c r="O28" s="195"/>
      <c r="V28" s="117" t="s">
        <v>84</v>
      </c>
      <c r="W28" s="118"/>
      <c r="X28" s="118"/>
      <c r="Y28" s="115"/>
      <c r="Z28" s="116"/>
      <c r="AA28" s="195"/>
      <c r="AB28" s="191" t="s">
        <v>86</v>
      </c>
      <c r="AC28" s="192"/>
      <c r="AD28" s="192"/>
      <c r="AE28" s="214"/>
      <c r="AF28" s="147"/>
      <c r="AG28" s="195"/>
      <c r="AH28" s="191" t="s">
        <v>85</v>
      </c>
      <c r="AI28" s="192"/>
      <c r="AJ28" s="192"/>
      <c r="AK28" s="115"/>
      <c r="AL28" s="116"/>
      <c r="AM28" s="195"/>
      <c r="AT28" s="123" t="s">
        <v>83</v>
      </c>
      <c r="AU28" s="124"/>
      <c r="AV28" s="125"/>
      <c r="AW28" s="115"/>
      <c r="AX28" s="116"/>
      <c r="AY28" s="195"/>
      <c r="AZ28" s="123" t="s">
        <v>85</v>
      </c>
      <c r="BA28" s="124"/>
      <c r="BB28" s="125"/>
      <c r="BC28" s="115"/>
      <c r="BD28" s="116"/>
      <c r="BE28" s="195"/>
      <c r="BF28" s="117" t="s">
        <v>84</v>
      </c>
      <c r="BG28" s="118"/>
      <c r="BH28" s="118"/>
      <c r="BI28" s="115"/>
      <c r="BJ28" s="116"/>
      <c r="BK28" s="195"/>
      <c r="BL28" s="128"/>
      <c r="BM28" s="129"/>
      <c r="BN28" s="129"/>
      <c r="BO28" s="175"/>
      <c r="BP28" s="133"/>
      <c r="BQ28" s="155"/>
      <c r="BR28" s="191" t="s">
        <v>85</v>
      </c>
      <c r="BS28" s="192"/>
      <c r="BT28" s="192"/>
      <c r="BU28" s="115"/>
      <c r="BV28" s="116"/>
      <c r="BW28" s="195"/>
      <c r="CD28" s="123" t="s">
        <v>83</v>
      </c>
      <c r="CE28" s="124"/>
      <c r="CF28" s="125"/>
      <c r="CG28" s="115"/>
      <c r="CH28" s="116"/>
      <c r="CI28" s="195"/>
      <c r="CP28" s="123" t="s">
        <v>85</v>
      </c>
      <c r="CQ28" s="124"/>
      <c r="CR28" s="125"/>
      <c r="CS28" s="115"/>
      <c r="CT28" s="116"/>
      <c r="CU28" s="195"/>
      <c r="DB28" s="117" t="s">
        <v>84</v>
      </c>
      <c r="DC28" s="118"/>
      <c r="DD28" s="118"/>
      <c r="DE28" s="115"/>
      <c r="DF28" s="116"/>
      <c r="DG28" s="195"/>
      <c r="DN28" s="134" t="s">
        <v>84</v>
      </c>
      <c r="DO28" s="124"/>
      <c r="DP28" s="125"/>
      <c r="DQ28" s="115"/>
      <c r="DR28" s="116"/>
      <c r="DS28" s="195"/>
      <c r="DT28" s="134" t="s">
        <v>84</v>
      </c>
      <c r="DU28" s="124"/>
      <c r="DV28" s="125"/>
      <c r="DW28" s="214"/>
      <c r="DX28" s="116"/>
      <c r="DY28" s="195"/>
      <c r="DZ28" s="123" t="s">
        <v>83</v>
      </c>
      <c r="EA28" s="124"/>
      <c r="EB28" s="125"/>
      <c r="EC28" s="115"/>
      <c r="ED28" s="116"/>
      <c r="EE28" s="195"/>
      <c r="EL28" s="123" t="s">
        <v>83</v>
      </c>
      <c r="EM28" s="124"/>
      <c r="EN28" s="125"/>
      <c r="EO28" s="115"/>
      <c r="EP28" s="116"/>
      <c r="EQ28" s="195"/>
      <c r="ER28" s="191" t="s">
        <v>84</v>
      </c>
      <c r="ES28" s="192"/>
      <c r="ET28" s="192"/>
      <c r="EU28" s="115"/>
      <c r="EV28" s="116"/>
      <c r="EW28" s="195"/>
      <c r="EX28" s="123" t="s">
        <v>83</v>
      </c>
      <c r="EY28" s="124"/>
      <c r="EZ28" s="125"/>
      <c r="FA28" s="115"/>
      <c r="FB28" s="116"/>
      <c r="FC28" s="195"/>
      <c r="FD28" s="191" t="s">
        <v>86</v>
      </c>
      <c r="FE28" s="192"/>
      <c r="FF28" s="192"/>
      <c r="FG28" s="115"/>
      <c r="FH28" s="116"/>
      <c r="FI28" s="195"/>
      <c r="FJ28" s="191" t="s">
        <v>84</v>
      </c>
      <c r="FK28" s="192"/>
      <c r="FL28" s="192"/>
      <c r="FM28" s="115"/>
      <c r="FN28" s="116"/>
      <c r="FO28" s="195"/>
      <c r="FP28" s="191" t="s">
        <v>84</v>
      </c>
      <c r="FQ28" s="192"/>
      <c r="FR28" s="192"/>
      <c r="FS28" s="115"/>
      <c r="FT28" s="116"/>
      <c r="FU28" s="195"/>
      <c r="FV28" s="123" t="s">
        <v>83</v>
      </c>
      <c r="FW28" s="124"/>
      <c r="FX28" s="125"/>
      <c r="FY28" s="115"/>
      <c r="FZ28" s="116"/>
      <c r="GA28" s="195"/>
      <c r="GH28" s="117" t="s">
        <v>83</v>
      </c>
      <c r="GI28" s="118"/>
      <c r="GJ28" s="118"/>
      <c r="GK28" s="115"/>
      <c r="GL28" s="116"/>
      <c r="GM28" s="195"/>
      <c r="GN28" s="134" t="s">
        <v>81</v>
      </c>
      <c r="GO28" s="124"/>
      <c r="GP28" s="125"/>
      <c r="GQ28" s="115"/>
      <c r="GR28" s="116"/>
      <c r="GS28" s="195"/>
      <c r="GT28" s="161" t="s">
        <v>903</v>
      </c>
      <c r="GU28" s="161"/>
      <c r="GV28" s="161"/>
      <c r="GW28" s="161"/>
      <c r="GX28" s="161"/>
      <c r="GY28" s="161"/>
      <c r="GZ28" s="158" t="s">
        <v>904</v>
      </c>
      <c r="HA28" s="158"/>
      <c r="HB28" s="158"/>
      <c r="HC28" s="158"/>
      <c r="HD28" s="158"/>
      <c r="HE28" s="158"/>
      <c r="HF28" s="161" t="s">
        <v>925</v>
      </c>
      <c r="HG28" s="161"/>
      <c r="HH28" s="161"/>
      <c r="HI28" s="161"/>
      <c r="HJ28" s="161"/>
      <c r="HK28" s="161"/>
      <c r="HL28" s="158" t="s">
        <v>926</v>
      </c>
      <c r="HM28" s="158"/>
      <c r="HN28" s="158"/>
      <c r="HO28" s="158"/>
      <c r="HP28" s="158"/>
      <c r="HQ28" s="158"/>
      <c r="HR28" s="161" t="s">
        <v>945</v>
      </c>
      <c r="HS28" s="161"/>
      <c r="HT28" s="161"/>
      <c r="HU28" s="161"/>
      <c r="HV28" s="161"/>
      <c r="HW28" s="161"/>
      <c r="HX28" s="158" t="s">
        <v>946</v>
      </c>
      <c r="HY28" s="158"/>
      <c r="HZ28" s="158"/>
      <c r="IA28" s="158"/>
      <c r="IB28" s="158"/>
      <c r="IC28" s="158"/>
      <c r="ID28" s="161" t="s">
        <v>949</v>
      </c>
      <c r="IE28" s="161"/>
      <c r="IF28" s="161"/>
      <c r="IG28" s="161"/>
      <c r="IH28" s="161"/>
      <c r="II28" s="161"/>
      <c r="IJ28" s="158" t="s">
        <v>950</v>
      </c>
      <c r="IK28" s="158"/>
      <c r="IL28" s="158"/>
      <c r="IM28" s="158"/>
      <c r="IN28" s="158"/>
      <c r="IO28" s="158"/>
      <c r="IP28" s="161" t="s">
        <v>966</v>
      </c>
      <c r="IQ28" s="161"/>
      <c r="IR28" s="161"/>
      <c r="IS28" s="161"/>
      <c r="IT28" s="161"/>
      <c r="IU28" s="161"/>
      <c r="IV28" s="158" t="s">
        <v>964</v>
      </c>
      <c r="IW28" s="158"/>
      <c r="IX28" s="158"/>
      <c r="IY28" s="158"/>
      <c r="IZ28" s="158"/>
      <c r="JA28" s="158"/>
    </row>
    <row r="29" spans="1:261" ht="20.399999999999999" customHeight="1" thickBot="1" x14ac:dyDescent="0.5">
      <c r="A29" s="248" t="s">
        <v>18</v>
      </c>
      <c r="B29" s="249"/>
      <c r="C29" s="13">
        <f>FC47</f>
        <v>0</v>
      </c>
      <c r="D29" s="19" t="s">
        <v>46</v>
      </c>
      <c r="E29" s="274">
        <f>SUM(F5:F27)</f>
        <v>0</v>
      </c>
      <c r="F29" s="291"/>
      <c r="G29" s="289"/>
      <c r="H29" s="290"/>
      <c r="I29" s="50">
        <v>142</v>
      </c>
      <c r="J29" s="112" t="s">
        <v>105</v>
      </c>
      <c r="K29" s="113"/>
      <c r="L29" s="114"/>
      <c r="M29" s="115"/>
      <c r="N29" s="116">
        <v>2.5</v>
      </c>
      <c r="O29" s="194">
        <f t="shared" ref="O29" si="301">M29*N29*$E$2</f>
        <v>0</v>
      </c>
      <c r="V29" s="112" t="s">
        <v>151</v>
      </c>
      <c r="W29" s="113"/>
      <c r="X29" s="114"/>
      <c r="Y29" s="115"/>
      <c r="Z29" s="116">
        <v>3</v>
      </c>
      <c r="AA29" s="194">
        <f t="shared" ref="AA29" si="302">Y29*Z29*$E$2</f>
        <v>0</v>
      </c>
      <c r="AB29" s="198" t="s">
        <v>170</v>
      </c>
      <c r="AC29" s="199"/>
      <c r="AD29" s="199"/>
      <c r="AE29" s="213"/>
      <c r="AF29" s="146">
        <v>4.7</v>
      </c>
      <c r="AG29" s="194">
        <f t="shared" ref="AG29" si="303">AE29*AF29*$E$2</f>
        <v>0</v>
      </c>
      <c r="AH29" s="112" t="s">
        <v>232</v>
      </c>
      <c r="AI29" s="113"/>
      <c r="AJ29" s="114"/>
      <c r="AK29" s="115"/>
      <c r="AL29" s="116">
        <v>4</v>
      </c>
      <c r="AM29" s="194">
        <f t="shared" si="5"/>
        <v>0</v>
      </c>
      <c r="AT29" s="112" t="s">
        <v>261</v>
      </c>
      <c r="AU29" s="113"/>
      <c r="AV29" s="114"/>
      <c r="AW29" s="115"/>
      <c r="AX29" s="116">
        <v>2.5</v>
      </c>
      <c r="AY29" s="194">
        <f t="shared" si="7"/>
        <v>0</v>
      </c>
      <c r="AZ29" s="112" t="s">
        <v>275</v>
      </c>
      <c r="BA29" s="113"/>
      <c r="BB29" s="114"/>
      <c r="BC29" s="115"/>
      <c r="BD29" s="116">
        <v>4.2</v>
      </c>
      <c r="BE29" s="194">
        <f t="shared" si="8"/>
        <v>0</v>
      </c>
      <c r="BF29" s="112" t="s">
        <v>305</v>
      </c>
      <c r="BG29" s="113"/>
      <c r="BH29" s="114"/>
      <c r="BI29" s="115"/>
      <c r="BJ29" s="116">
        <v>3</v>
      </c>
      <c r="BK29" s="194">
        <f t="shared" ref="BK29" si="304">BI29*BJ29*$E$2</f>
        <v>0</v>
      </c>
      <c r="BL29" s="336"/>
      <c r="BM29" s="337"/>
      <c r="BN29" s="337"/>
      <c r="BO29" s="338"/>
      <c r="BP29" s="339"/>
      <c r="BQ29" s="29"/>
      <c r="BR29" s="112" t="s">
        <v>353</v>
      </c>
      <c r="BS29" s="113"/>
      <c r="BT29" s="114"/>
      <c r="BU29" s="115"/>
      <c r="BV29" s="116">
        <v>4</v>
      </c>
      <c r="BW29" s="194">
        <f t="shared" ref="BW29" si="305">BU29*BV29*$E$2</f>
        <v>0</v>
      </c>
      <c r="CD29" s="112" t="s">
        <v>392</v>
      </c>
      <c r="CE29" s="113"/>
      <c r="CF29" s="114"/>
      <c r="CG29" s="115"/>
      <c r="CH29" s="116">
        <v>2.5</v>
      </c>
      <c r="CI29" s="194">
        <f t="shared" ref="CI29" si="306">CG29*CH29*$E$2</f>
        <v>0</v>
      </c>
      <c r="CP29" s="112" t="s">
        <v>432</v>
      </c>
      <c r="CQ29" s="113"/>
      <c r="CR29" s="114"/>
      <c r="CS29" s="115"/>
      <c r="CT29" s="116">
        <v>3.5</v>
      </c>
      <c r="CU29" s="194">
        <f t="shared" ref="CU29" si="307">CS29*CT29*$E$2</f>
        <v>0</v>
      </c>
      <c r="DB29" s="112" t="s">
        <v>471</v>
      </c>
      <c r="DC29" s="113"/>
      <c r="DD29" s="114"/>
      <c r="DE29" s="115"/>
      <c r="DF29" s="116">
        <v>3</v>
      </c>
      <c r="DG29" s="194">
        <f t="shared" ref="DG29" si="308">DE29*DF29*$E$2</f>
        <v>0</v>
      </c>
      <c r="DN29" s="198" t="s">
        <v>550</v>
      </c>
      <c r="DO29" s="199"/>
      <c r="DP29" s="199"/>
      <c r="DQ29" s="115"/>
      <c r="DR29" s="116">
        <v>3.1</v>
      </c>
      <c r="DS29" s="194">
        <f t="shared" ref="DS29" si="309">DQ29*DR29*$E$2</f>
        <v>0</v>
      </c>
      <c r="DT29" s="198" t="s">
        <v>566</v>
      </c>
      <c r="DU29" s="199"/>
      <c r="DV29" s="199"/>
      <c r="DW29" s="213"/>
      <c r="DX29" s="116">
        <v>3.1</v>
      </c>
      <c r="DY29" s="194">
        <f t="shared" si="1"/>
        <v>0</v>
      </c>
      <c r="DZ29" s="112" t="s">
        <v>580</v>
      </c>
      <c r="EA29" s="113"/>
      <c r="EB29" s="114"/>
      <c r="EC29" s="115"/>
      <c r="ED29" s="116">
        <v>2.5</v>
      </c>
      <c r="EE29" s="194">
        <f t="shared" ref="EE29" si="310">EC29*ED29*$E$2</f>
        <v>0</v>
      </c>
      <c r="EL29" s="140" t="s">
        <v>624</v>
      </c>
      <c r="EM29" s="141"/>
      <c r="EN29" s="142"/>
      <c r="EO29" s="115"/>
      <c r="EP29" s="116">
        <v>3.3</v>
      </c>
      <c r="EQ29" s="194">
        <f t="shared" ref="EQ29" si="311">EO29*EP29*$E$2</f>
        <v>0</v>
      </c>
      <c r="ER29" s="140" t="s">
        <v>639</v>
      </c>
      <c r="ES29" s="141"/>
      <c r="ET29" s="142"/>
      <c r="EU29" s="115"/>
      <c r="EV29" s="116">
        <v>3.3</v>
      </c>
      <c r="EW29" s="194">
        <f t="shared" ref="EW29" si="312">EU29*EV29*$E$2</f>
        <v>0</v>
      </c>
      <c r="EX29" s="112" t="s">
        <v>699</v>
      </c>
      <c r="EY29" s="113"/>
      <c r="EZ29" s="114"/>
      <c r="FA29" s="115"/>
      <c r="FB29" s="116">
        <v>2.7</v>
      </c>
      <c r="FC29" s="194">
        <f t="shared" ref="FC29" si="313">FA29*FB29*$E$2</f>
        <v>0</v>
      </c>
      <c r="FD29" s="112" t="s">
        <v>716</v>
      </c>
      <c r="FE29" s="113"/>
      <c r="FF29" s="114"/>
      <c r="FG29" s="115"/>
      <c r="FH29" s="116">
        <v>3.7</v>
      </c>
      <c r="FI29" s="194">
        <f t="shared" ref="FI29" si="314">FG29*FH29*$E$2</f>
        <v>0</v>
      </c>
      <c r="FJ29" s="143" t="s">
        <v>762</v>
      </c>
      <c r="FK29" s="144"/>
      <c r="FL29" s="145"/>
      <c r="FM29" s="115"/>
      <c r="FN29" s="116">
        <v>3.9</v>
      </c>
      <c r="FO29" s="194">
        <f t="shared" ref="FO29" si="315">FM29*FN29*$E$2</f>
        <v>0</v>
      </c>
      <c r="FP29" s="112" t="s">
        <v>777</v>
      </c>
      <c r="FQ29" s="113"/>
      <c r="FR29" s="114"/>
      <c r="FS29" s="115"/>
      <c r="FT29" s="116">
        <v>3.2</v>
      </c>
      <c r="FU29" s="194">
        <f t="shared" ref="FU29" si="316">FS29*FT29*$E$2</f>
        <v>0</v>
      </c>
      <c r="FV29" s="112" t="s">
        <v>817</v>
      </c>
      <c r="FW29" s="113"/>
      <c r="FX29" s="114"/>
      <c r="FY29" s="115"/>
      <c r="FZ29" s="116">
        <v>2.7</v>
      </c>
      <c r="GA29" s="194">
        <f t="shared" ref="GA29" si="317">FY29*FZ29*$E$2</f>
        <v>0</v>
      </c>
      <c r="GH29" s="112" t="s">
        <v>874</v>
      </c>
      <c r="GI29" s="113"/>
      <c r="GJ29" s="114"/>
      <c r="GK29" s="115"/>
      <c r="GL29" s="116">
        <v>3.2</v>
      </c>
      <c r="GM29" s="194">
        <f t="shared" ref="GM29" si="318">GK29*GL29*$E$2</f>
        <v>0</v>
      </c>
      <c r="GN29" s="112" t="s">
        <v>891</v>
      </c>
      <c r="GO29" s="113"/>
      <c r="GP29" s="114"/>
      <c r="GQ29" s="115"/>
      <c r="GR29" s="116">
        <v>1.2</v>
      </c>
      <c r="GS29" s="194">
        <f t="shared" ref="GS29" si="319">GQ29*GR29*$E$2</f>
        <v>0</v>
      </c>
      <c r="GT29" s="137" t="s">
        <v>91</v>
      </c>
      <c r="GU29" s="138"/>
      <c r="GV29" s="138"/>
      <c r="GW29" s="56" t="s">
        <v>78</v>
      </c>
      <c r="GX29" s="30" t="s">
        <v>293</v>
      </c>
      <c r="GY29" s="91" t="s">
        <v>46</v>
      </c>
      <c r="GZ29" s="137" t="s">
        <v>91</v>
      </c>
      <c r="HA29" s="138"/>
      <c r="HB29" s="138"/>
      <c r="HC29" s="56" t="s">
        <v>78</v>
      </c>
      <c r="HD29" s="30" t="s">
        <v>293</v>
      </c>
      <c r="HE29" s="91" t="s">
        <v>46</v>
      </c>
      <c r="HF29" s="137" t="s">
        <v>91</v>
      </c>
      <c r="HG29" s="138"/>
      <c r="HH29" s="138"/>
      <c r="HI29" s="56" t="s">
        <v>78</v>
      </c>
      <c r="HJ29" s="30" t="s">
        <v>293</v>
      </c>
      <c r="HK29" s="91" t="s">
        <v>46</v>
      </c>
      <c r="HL29" s="137" t="s">
        <v>91</v>
      </c>
      <c r="HM29" s="138"/>
      <c r="HN29" s="138"/>
      <c r="HO29" s="56" t="s">
        <v>78</v>
      </c>
      <c r="HP29" s="30" t="s">
        <v>293</v>
      </c>
      <c r="HQ29" s="91" t="s">
        <v>46</v>
      </c>
      <c r="HR29" s="137" t="s">
        <v>91</v>
      </c>
      <c r="HS29" s="138"/>
      <c r="HT29" s="138"/>
      <c r="HU29" s="56" t="s">
        <v>78</v>
      </c>
      <c r="HV29" s="30" t="s">
        <v>293</v>
      </c>
      <c r="HW29" s="91" t="s">
        <v>46</v>
      </c>
      <c r="HX29" s="137" t="s">
        <v>91</v>
      </c>
      <c r="HY29" s="138"/>
      <c r="HZ29" s="138"/>
      <c r="IA29" s="56" t="s">
        <v>78</v>
      </c>
      <c r="IB29" s="30" t="s">
        <v>293</v>
      </c>
      <c r="IC29" s="91" t="s">
        <v>46</v>
      </c>
      <c r="ID29" s="137" t="s">
        <v>91</v>
      </c>
      <c r="IE29" s="138"/>
      <c r="IF29" s="138"/>
      <c r="IG29" s="56" t="s">
        <v>78</v>
      </c>
      <c r="IH29" s="30" t="s">
        <v>293</v>
      </c>
      <c r="II29" s="91" t="s">
        <v>46</v>
      </c>
      <c r="IJ29" s="137" t="s">
        <v>91</v>
      </c>
      <c r="IK29" s="138"/>
      <c r="IL29" s="138"/>
      <c r="IM29" s="56" t="s">
        <v>78</v>
      </c>
      <c r="IN29" s="30" t="s">
        <v>293</v>
      </c>
      <c r="IO29" s="91" t="s">
        <v>46</v>
      </c>
      <c r="IP29" s="137" t="s">
        <v>91</v>
      </c>
      <c r="IQ29" s="138"/>
      <c r="IR29" s="138"/>
      <c r="IS29" s="56" t="s">
        <v>78</v>
      </c>
      <c r="IT29" s="30" t="s">
        <v>293</v>
      </c>
      <c r="IU29" s="91" t="s">
        <v>46</v>
      </c>
      <c r="IV29" s="137" t="s">
        <v>91</v>
      </c>
      <c r="IW29" s="138"/>
      <c r="IX29" s="138"/>
      <c r="IY29" s="56" t="s">
        <v>78</v>
      </c>
      <c r="IZ29" s="30" t="s">
        <v>293</v>
      </c>
      <c r="JA29" s="91" t="s">
        <v>46</v>
      </c>
    </row>
    <row r="30" spans="1:261" ht="20.399999999999999" customHeight="1" thickTop="1" x14ac:dyDescent="0.45">
      <c r="A30" s="248" t="s">
        <v>19</v>
      </c>
      <c r="B30" s="249"/>
      <c r="C30" s="13">
        <f>FI98</f>
        <v>0</v>
      </c>
      <c r="D30" s="53"/>
      <c r="E30" s="54"/>
      <c r="F30" s="54"/>
      <c r="G30" s="363" t="s">
        <v>899</v>
      </c>
      <c r="H30" s="365">
        <f>(I24+I26+I28)/(I25+I27+I29)</f>
        <v>0</v>
      </c>
      <c r="I30" s="365"/>
      <c r="J30" s="123" t="s">
        <v>83</v>
      </c>
      <c r="K30" s="124"/>
      <c r="L30" s="125"/>
      <c r="M30" s="115"/>
      <c r="N30" s="116"/>
      <c r="O30" s="195"/>
      <c r="V30" s="117" t="s">
        <v>84</v>
      </c>
      <c r="W30" s="118"/>
      <c r="X30" s="118"/>
      <c r="Y30" s="115"/>
      <c r="Z30" s="116"/>
      <c r="AA30" s="195"/>
      <c r="AB30" s="191" t="s">
        <v>87</v>
      </c>
      <c r="AC30" s="192"/>
      <c r="AD30" s="192"/>
      <c r="AE30" s="214"/>
      <c r="AF30" s="147"/>
      <c r="AG30" s="195"/>
      <c r="AH30" s="191" t="s">
        <v>86</v>
      </c>
      <c r="AI30" s="192"/>
      <c r="AJ30" s="192"/>
      <c r="AK30" s="115"/>
      <c r="AL30" s="116"/>
      <c r="AM30" s="195"/>
      <c r="AT30" s="123" t="s">
        <v>83</v>
      </c>
      <c r="AU30" s="124"/>
      <c r="AV30" s="125"/>
      <c r="AW30" s="115"/>
      <c r="AX30" s="116"/>
      <c r="AY30" s="195"/>
      <c r="AZ30" s="191" t="s">
        <v>86</v>
      </c>
      <c r="BA30" s="192"/>
      <c r="BB30" s="192"/>
      <c r="BC30" s="115"/>
      <c r="BD30" s="116"/>
      <c r="BE30" s="195"/>
      <c r="BF30" s="117" t="s">
        <v>84</v>
      </c>
      <c r="BG30" s="118"/>
      <c r="BH30" s="118"/>
      <c r="BI30" s="115"/>
      <c r="BJ30" s="116"/>
      <c r="BK30" s="195"/>
      <c r="BL30" s="340"/>
      <c r="BM30" s="210"/>
      <c r="BN30" s="210"/>
      <c r="BO30" s="208"/>
      <c r="BP30" s="209"/>
      <c r="BQ30" s="12"/>
      <c r="BR30" s="191" t="s">
        <v>86</v>
      </c>
      <c r="BS30" s="192"/>
      <c r="BT30" s="192"/>
      <c r="BU30" s="115"/>
      <c r="BV30" s="116"/>
      <c r="BW30" s="195"/>
      <c r="CD30" s="123" t="s">
        <v>83</v>
      </c>
      <c r="CE30" s="124"/>
      <c r="CF30" s="125"/>
      <c r="CG30" s="115"/>
      <c r="CH30" s="116"/>
      <c r="CI30" s="195"/>
      <c r="CP30" s="123" t="s">
        <v>85</v>
      </c>
      <c r="CQ30" s="124"/>
      <c r="CR30" s="125"/>
      <c r="CS30" s="115"/>
      <c r="CT30" s="116"/>
      <c r="CU30" s="195"/>
      <c r="DB30" s="117" t="s">
        <v>84</v>
      </c>
      <c r="DC30" s="118"/>
      <c r="DD30" s="118"/>
      <c r="DE30" s="115"/>
      <c r="DF30" s="116"/>
      <c r="DG30" s="195"/>
      <c r="DN30" s="191" t="s">
        <v>84</v>
      </c>
      <c r="DO30" s="192"/>
      <c r="DP30" s="192"/>
      <c r="DQ30" s="115"/>
      <c r="DR30" s="116"/>
      <c r="DS30" s="195"/>
      <c r="DT30" s="191" t="s">
        <v>84</v>
      </c>
      <c r="DU30" s="192"/>
      <c r="DV30" s="192"/>
      <c r="DW30" s="214"/>
      <c r="DX30" s="116"/>
      <c r="DY30" s="195"/>
      <c r="DZ30" s="123" t="s">
        <v>83</v>
      </c>
      <c r="EA30" s="124"/>
      <c r="EB30" s="125"/>
      <c r="EC30" s="115"/>
      <c r="ED30" s="116"/>
      <c r="EE30" s="195"/>
      <c r="EL30" s="191" t="s">
        <v>84</v>
      </c>
      <c r="EM30" s="192"/>
      <c r="EN30" s="192"/>
      <c r="EO30" s="115"/>
      <c r="EP30" s="116"/>
      <c r="EQ30" s="195"/>
      <c r="ER30" s="191" t="s">
        <v>84</v>
      </c>
      <c r="ES30" s="192"/>
      <c r="ET30" s="192"/>
      <c r="EU30" s="115"/>
      <c r="EV30" s="116"/>
      <c r="EW30" s="195"/>
      <c r="EX30" s="123" t="s">
        <v>83</v>
      </c>
      <c r="EY30" s="124"/>
      <c r="EZ30" s="125"/>
      <c r="FA30" s="115"/>
      <c r="FB30" s="116"/>
      <c r="FC30" s="195"/>
      <c r="FD30" s="123" t="s">
        <v>85</v>
      </c>
      <c r="FE30" s="124"/>
      <c r="FF30" s="125"/>
      <c r="FG30" s="115"/>
      <c r="FH30" s="116"/>
      <c r="FI30" s="195"/>
      <c r="FJ30" s="123" t="s">
        <v>85</v>
      </c>
      <c r="FK30" s="124"/>
      <c r="FL30" s="125"/>
      <c r="FM30" s="115"/>
      <c r="FN30" s="116"/>
      <c r="FO30" s="195"/>
      <c r="FP30" s="191" t="s">
        <v>84</v>
      </c>
      <c r="FQ30" s="192"/>
      <c r="FR30" s="192"/>
      <c r="FS30" s="115"/>
      <c r="FT30" s="116"/>
      <c r="FU30" s="195"/>
      <c r="FV30" s="123" t="s">
        <v>83</v>
      </c>
      <c r="FW30" s="124"/>
      <c r="FX30" s="125"/>
      <c r="FY30" s="115"/>
      <c r="FZ30" s="116"/>
      <c r="GA30" s="195"/>
      <c r="GH30" s="117" t="s">
        <v>84</v>
      </c>
      <c r="GI30" s="118"/>
      <c r="GJ30" s="118"/>
      <c r="GK30" s="115"/>
      <c r="GL30" s="116"/>
      <c r="GM30" s="195"/>
      <c r="GN30" s="134" t="s">
        <v>80</v>
      </c>
      <c r="GO30" s="124"/>
      <c r="GP30" s="125"/>
      <c r="GQ30" s="115"/>
      <c r="GR30" s="116"/>
      <c r="GS30" s="195"/>
      <c r="GT30" s="112" t="s">
        <v>828</v>
      </c>
      <c r="GU30" s="113"/>
      <c r="GV30" s="114"/>
      <c r="GW30" s="139"/>
      <c r="GX30" s="116">
        <v>1</v>
      </c>
      <c r="GY30" s="194">
        <f>GW30*GX30*$E$2</f>
        <v>0</v>
      </c>
      <c r="GZ30" s="112" t="s">
        <v>784</v>
      </c>
      <c r="HA30" s="113"/>
      <c r="HB30" s="114"/>
      <c r="HC30" s="139"/>
      <c r="HD30" s="116">
        <v>1</v>
      </c>
      <c r="HE30" s="194">
        <f>HC30*HD30*$E$2</f>
        <v>0</v>
      </c>
      <c r="HF30" s="112" t="s">
        <v>129</v>
      </c>
      <c r="HG30" s="113"/>
      <c r="HH30" s="114"/>
      <c r="HI30" s="139"/>
      <c r="HJ30" s="116">
        <v>1</v>
      </c>
      <c r="HK30" s="194">
        <f>HI30*HJ30*$E$2</f>
        <v>0</v>
      </c>
      <c r="HL30" s="112" t="s">
        <v>406</v>
      </c>
      <c r="HM30" s="113"/>
      <c r="HN30" s="114"/>
      <c r="HO30" s="139"/>
      <c r="HP30" s="116">
        <v>1</v>
      </c>
      <c r="HQ30" s="194">
        <f>HO30*HP30*$E$2</f>
        <v>0</v>
      </c>
      <c r="HR30" s="112" t="s">
        <v>273</v>
      </c>
      <c r="HS30" s="113"/>
      <c r="HT30" s="114"/>
      <c r="HU30" s="139"/>
      <c r="HV30" s="116">
        <v>1</v>
      </c>
      <c r="HW30" s="194">
        <f>HU30*HV30*$E$2</f>
        <v>0</v>
      </c>
      <c r="HX30" s="112" t="s">
        <v>383</v>
      </c>
      <c r="HY30" s="113"/>
      <c r="HZ30" s="114"/>
      <c r="IA30" s="139"/>
      <c r="IB30" s="116">
        <v>1</v>
      </c>
      <c r="IC30" s="194">
        <f>IA30*IB30*$E$2</f>
        <v>0</v>
      </c>
      <c r="ID30" s="112" t="s">
        <v>408</v>
      </c>
      <c r="IE30" s="113"/>
      <c r="IF30" s="114"/>
      <c r="IG30" s="139"/>
      <c r="IH30" s="116">
        <v>2</v>
      </c>
      <c r="II30" s="194">
        <f>IG30*IH30*$E$2</f>
        <v>0</v>
      </c>
      <c r="IJ30" s="112" t="s">
        <v>387</v>
      </c>
      <c r="IK30" s="113"/>
      <c r="IL30" s="114"/>
      <c r="IM30" s="139"/>
      <c r="IN30" s="116">
        <v>2</v>
      </c>
      <c r="IO30" s="194">
        <f>IM30*IN30*$E$2</f>
        <v>0</v>
      </c>
      <c r="IP30" s="112" t="s">
        <v>295</v>
      </c>
      <c r="IQ30" s="113"/>
      <c r="IR30" s="114"/>
      <c r="IS30" s="139"/>
      <c r="IT30" s="116">
        <v>2</v>
      </c>
      <c r="IU30" s="194">
        <f>IS30*IT30*$E$2</f>
        <v>0</v>
      </c>
      <c r="IV30" s="112" t="s">
        <v>255</v>
      </c>
      <c r="IW30" s="113"/>
      <c r="IX30" s="114"/>
      <c r="IY30" s="139"/>
      <c r="IZ30" s="116">
        <v>1.5</v>
      </c>
      <c r="JA30" s="194">
        <f>IY30*IZ30*$E$2</f>
        <v>0</v>
      </c>
    </row>
    <row r="31" spans="1:261" ht="20.399999999999999" customHeight="1" thickBot="1" x14ac:dyDescent="0.5">
      <c r="A31" s="248" t="s">
        <v>20</v>
      </c>
      <c r="B31" s="249"/>
      <c r="C31" s="13">
        <f>FI47</f>
        <v>0</v>
      </c>
      <c r="D31" s="55"/>
      <c r="E31" s="6"/>
      <c r="F31" s="6"/>
      <c r="G31" s="364"/>
      <c r="H31" s="366"/>
      <c r="I31" s="366"/>
      <c r="J31" s="143" t="s">
        <v>106</v>
      </c>
      <c r="K31" s="144"/>
      <c r="L31" s="145"/>
      <c r="M31" s="115"/>
      <c r="N31" s="116">
        <v>3</v>
      </c>
      <c r="O31" s="194">
        <f t="shared" ref="O31" si="320">M31*N31*$E$2</f>
        <v>0</v>
      </c>
      <c r="V31" s="143" t="s">
        <v>152</v>
      </c>
      <c r="W31" s="144"/>
      <c r="X31" s="145"/>
      <c r="Y31" s="115"/>
      <c r="Z31" s="116">
        <v>3.5</v>
      </c>
      <c r="AA31" s="194">
        <f t="shared" ref="AA31" si="321">Y31*Z31*$E$2</f>
        <v>0</v>
      </c>
      <c r="AB31" s="198" t="s">
        <v>171</v>
      </c>
      <c r="AC31" s="199"/>
      <c r="AD31" s="199"/>
      <c r="AE31" s="213"/>
      <c r="AF31" s="146">
        <v>3.2</v>
      </c>
      <c r="AG31" s="194">
        <f t="shared" ref="AG31" si="322">AE31*AF31*$E$2</f>
        <v>0</v>
      </c>
      <c r="AH31" s="143" t="s">
        <v>233</v>
      </c>
      <c r="AI31" s="144"/>
      <c r="AJ31" s="145"/>
      <c r="AK31" s="115"/>
      <c r="AL31" s="116">
        <v>3.5</v>
      </c>
      <c r="AM31" s="194">
        <f t="shared" si="5"/>
        <v>0</v>
      </c>
      <c r="AT31" s="143" t="s">
        <v>290</v>
      </c>
      <c r="AU31" s="144"/>
      <c r="AV31" s="145"/>
      <c r="AW31" s="115"/>
      <c r="AX31" s="116">
        <v>3</v>
      </c>
      <c r="AY31" s="194">
        <f t="shared" si="7"/>
        <v>0</v>
      </c>
      <c r="AZ31" s="112" t="s">
        <v>276</v>
      </c>
      <c r="BA31" s="113"/>
      <c r="BB31" s="114"/>
      <c r="BC31" s="115"/>
      <c r="BD31" s="116">
        <v>3.2</v>
      </c>
      <c r="BE31" s="194">
        <f t="shared" si="8"/>
        <v>0</v>
      </c>
      <c r="BF31" s="143" t="s">
        <v>306</v>
      </c>
      <c r="BG31" s="144"/>
      <c r="BH31" s="145"/>
      <c r="BI31" s="115"/>
      <c r="BJ31" s="116">
        <v>3.5</v>
      </c>
      <c r="BK31" s="194">
        <f t="shared" ref="BK31" si="323">BI31*BJ31*$E$2</f>
        <v>0</v>
      </c>
      <c r="BL31" s="341"/>
      <c r="BM31" s="207"/>
      <c r="BN31" s="207"/>
      <c r="BO31" s="208"/>
      <c r="BP31" s="209"/>
      <c r="BQ31" s="12"/>
      <c r="BR31" s="143" t="s">
        <v>354</v>
      </c>
      <c r="BS31" s="144"/>
      <c r="BT31" s="145"/>
      <c r="BU31" s="115"/>
      <c r="BV31" s="116">
        <v>4</v>
      </c>
      <c r="BW31" s="194">
        <f t="shared" ref="BW31" si="324">BU31*BV31*$E$2</f>
        <v>0</v>
      </c>
      <c r="CD31" s="143" t="s">
        <v>393</v>
      </c>
      <c r="CE31" s="144"/>
      <c r="CF31" s="145"/>
      <c r="CG31" s="115"/>
      <c r="CH31" s="116">
        <v>3</v>
      </c>
      <c r="CI31" s="194">
        <f t="shared" ref="CI31" si="325">CG31*CH31*$E$2</f>
        <v>0</v>
      </c>
      <c r="CK31" s="70"/>
      <c r="CP31" s="140" t="s">
        <v>433</v>
      </c>
      <c r="CQ31" s="141"/>
      <c r="CR31" s="142"/>
      <c r="CS31" s="115"/>
      <c r="CT31" s="116">
        <v>4</v>
      </c>
      <c r="CU31" s="194">
        <f t="shared" ref="CU31" si="326">CS31*CT31*$E$2</f>
        <v>0</v>
      </c>
      <c r="DB31" s="140" t="s">
        <v>472</v>
      </c>
      <c r="DC31" s="141"/>
      <c r="DD31" s="142"/>
      <c r="DE31" s="115"/>
      <c r="DF31" s="116">
        <v>3.5</v>
      </c>
      <c r="DG31" s="194">
        <f t="shared" ref="DG31" si="327">DE31*DF31*$E$2</f>
        <v>0</v>
      </c>
      <c r="DN31" s="198" t="s">
        <v>551</v>
      </c>
      <c r="DO31" s="199"/>
      <c r="DP31" s="199"/>
      <c r="DQ31" s="115"/>
      <c r="DR31" s="116">
        <v>3.1</v>
      </c>
      <c r="DS31" s="194">
        <f t="shared" ref="DS31" si="328">DQ31*DR31*$E$2</f>
        <v>0</v>
      </c>
      <c r="DT31" s="198" t="s">
        <v>567</v>
      </c>
      <c r="DU31" s="199"/>
      <c r="DV31" s="199"/>
      <c r="DW31" s="213"/>
      <c r="DX31" s="116">
        <v>3.6</v>
      </c>
      <c r="DY31" s="194">
        <f t="shared" si="1"/>
        <v>0</v>
      </c>
      <c r="DZ31" s="112" t="s">
        <v>581</v>
      </c>
      <c r="EA31" s="113"/>
      <c r="EB31" s="114"/>
      <c r="EC31" s="115"/>
      <c r="ED31" s="116">
        <v>2.5</v>
      </c>
      <c r="EE31" s="194">
        <f t="shared" ref="EE31" si="329">EC31*ED31*$E$2</f>
        <v>0</v>
      </c>
      <c r="EL31" s="143" t="s">
        <v>625</v>
      </c>
      <c r="EM31" s="144"/>
      <c r="EN31" s="145"/>
      <c r="EO31" s="115"/>
      <c r="EP31" s="116">
        <v>3.4</v>
      </c>
      <c r="EQ31" s="194">
        <f t="shared" ref="EQ31" si="330">EO31*EP31*$E$2</f>
        <v>0</v>
      </c>
      <c r="ER31" s="112" t="s">
        <v>640</v>
      </c>
      <c r="ES31" s="113"/>
      <c r="ET31" s="114"/>
      <c r="EU31" s="115"/>
      <c r="EV31" s="116">
        <v>3.2</v>
      </c>
      <c r="EW31" s="194">
        <f t="shared" ref="EW31" si="331">EU31*EV31*$E$2</f>
        <v>0</v>
      </c>
      <c r="EX31" s="182" t="s">
        <v>700</v>
      </c>
      <c r="EY31" s="183"/>
      <c r="EZ31" s="184"/>
      <c r="FA31" s="115"/>
      <c r="FB31" s="116">
        <v>3.8</v>
      </c>
      <c r="FC31" s="194">
        <f t="shared" ref="FC31" si="332">FA31*FB31*$E$2</f>
        <v>0</v>
      </c>
      <c r="FD31" s="143" t="s">
        <v>717</v>
      </c>
      <c r="FE31" s="144"/>
      <c r="FF31" s="145"/>
      <c r="FG31" s="115"/>
      <c r="FH31" s="116">
        <v>4.4000000000000004</v>
      </c>
      <c r="FI31" s="194">
        <f t="shared" ref="FI31" si="333">FG31*FH31*$E$2</f>
        <v>0</v>
      </c>
      <c r="FJ31" s="182" t="s">
        <v>763</v>
      </c>
      <c r="FK31" s="183"/>
      <c r="FL31" s="184"/>
      <c r="FM31" s="115"/>
      <c r="FN31" s="116">
        <v>3.8</v>
      </c>
      <c r="FO31" s="194">
        <f t="shared" ref="FO31" si="334">FM31*FN31*$E$2</f>
        <v>0</v>
      </c>
      <c r="FP31" s="143" t="s">
        <v>778</v>
      </c>
      <c r="FQ31" s="144"/>
      <c r="FR31" s="145"/>
      <c r="FS31" s="115"/>
      <c r="FT31" s="116">
        <v>3.9</v>
      </c>
      <c r="FU31" s="194">
        <f t="shared" ref="FU31" si="335">FS31*FT31*$E$2</f>
        <v>0</v>
      </c>
      <c r="FV31" s="143" t="s">
        <v>859</v>
      </c>
      <c r="FW31" s="144"/>
      <c r="FX31" s="145"/>
      <c r="FY31" s="115"/>
      <c r="FZ31" s="116">
        <v>3.4</v>
      </c>
      <c r="GA31" s="194">
        <f t="shared" ref="GA31" si="336">FY31*FZ31*$E$2</f>
        <v>0</v>
      </c>
      <c r="GH31" s="112" t="s">
        <v>875</v>
      </c>
      <c r="GI31" s="113"/>
      <c r="GJ31" s="114"/>
      <c r="GK31" s="115"/>
      <c r="GL31" s="116">
        <v>3.2</v>
      </c>
      <c r="GM31" s="194">
        <f t="shared" ref="GM31" si="337">GK31*GL31*$E$2</f>
        <v>0</v>
      </c>
      <c r="GN31" s="112" t="s">
        <v>890</v>
      </c>
      <c r="GO31" s="113"/>
      <c r="GP31" s="114"/>
      <c r="GQ31" s="115"/>
      <c r="GR31" s="116">
        <v>2.2000000000000002</v>
      </c>
      <c r="GS31" s="194">
        <f t="shared" ref="GS31" si="338">GQ31*GR31*$E$2</f>
        <v>0</v>
      </c>
      <c r="GT31" s="134" t="s">
        <v>80</v>
      </c>
      <c r="GU31" s="124"/>
      <c r="GV31" s="125"/>
      <c r="GW31" s="115"/>
      <c r="GX31" s="116"/>
      <c r="GY31" s="195"/>
      <c r="GZ31" s="134" t="s">
        <v>80</v>
      </c>
      <c r="HA31" s="124"/>
      <c r="HB31" s="125"/>
      <c r="HC31" s="115"/>
      <c r="HD31" s="116"/>
      <c r="HE31" s="195"/>
      <c r="HF31" s="134" t="s">
        <v>80</v>
      </c>
      <c r="HG31" s="124"/>
      <c r="HH31" s="125"/>
      <c r="HI31" s="115"/>
      <c r="HJ31" s="116"/>
      <c r="HK31" s="195"/>
      <c r="HL31" s="134" t="s">
        <v>80</v>
      </c>
      <c r="HM31" s="124"/>
      <c r="HN31" s="125"/>
      <c r="HO31" s="115"/>
      <c r="HP31" s="116"/>
      <c r="HQ31" s="195"/>
      <c r="HR31" s="134" t="s">
        <v>80</v>
      </c>
      <c r="HS31" s="124"/>
      <c r="HT31" s="125"/>
      <c r="HU31" s="115"/>
      <c r="HV31" s="116"/>
      <c r="HW31" s="195"/>
      <c r="HX31" s="134" t="s">
        <v>80</v>
      </c>
      <c r="HY31" s="124"/>
      <c r="HZ31" s="125"/>
      <c r="IA31" s="115"/>
      <c r="IB31" s="116"/>
      <c r="IC31" s="195"/>
      <c r="ID31" s="123" t="s">
        <v>82</v>
      </c>
      <c r="IE31" s="124"/>
      <c r="IF31" s="125"/>
      <c r="IG31" s="115"/>
      <c r="IH31" s="116"/>
      <c r="II31" s="195"/>
      <c r="IJ31" s="117" t="s">
        <v>82</v>
      </c>
      <c r="IK31" s="118"/>
      <c r="IL31" s="204"/>
      <c r="IM31" s="115"/>
      <c r="IN31" s="116"/>
      <c r="IO31" s="195"/>
      <c r="IP31" s="123" t="s">
        <v>82</v>
      </c>
      <c r="IQ31" s="124"/>
      <c r="IR31" s="125"/>
      <c r="IS31" s="115"/>
      <c r="IT31" s="116"/>
      <c r="IU31" s="195"/>
      <c r="IV31" s="134" t="s">
        <v>81</v>
      </c>
      <c r="IW31" s="124"/>
      <c r="IX31" s="125"/>
      <c r="IY31" s="115"/>
      <c r="IZ31" s="116"/>
      <c r="JA31" s="195"/>
    </row>
    <row r="32" spans="1:261" ht="20.399999999999999" customHeight="1" thickBot="1" x14ac:dyDescent="0.5">
      <c r="A32" s="248" t="s">
        <v>22</v>
      </c>
      <c r="B32" s="249"/>
      <c r="C32" s="13">
        <f>FO47</f>
        <v>0</v>
      </c>
      <c r="D32" s="361" t="s">
        <v>49</v>
      </c>
      <c r="E32" s="362"/>
      <c r="F32" s="362"/>
      <c r="G32" s="362"/>
      <c r="H32" s="362"/>
      <c r="I32" s="362"/>
      <c r="J32" s="117" t="s">
        <v>84</v>
      </c>
      <c r="K32" s="118"/>
      <c r="L32" s="204"/>
      <c r="M32" s="115"/>
      <c r="N32" s="116"/>
      <c r="O32" s="195"/>
      <c r="V32" s="123" t="s">
        <v>85</v>
      </c>
      <c r="W32" s="124"/>
      <c r="X32" s="125"/>
      <c r="Y32" s="115"/>
      <c r="Z32" s="116"/>
      <c r="AA32" s="195"/>
      <c r="AB32" s="191" t="s">
        <v>84</v>
      </c>
      <c r="AC32" s="192"/>
      <c r="AD32" s="192"/>
      <c r="AE32" s="214"/>
      <c r="AF32" s="147"/>
      <c r="AG32" s="195"/>
      <c r="AH32" s="191" t="s">
        <v>85</v>
      </c>
      <c r="AI32" s="192"/>
      <c r="AJ32" s="192"/>
      <c r="AK32" s="115"/>
      <c r="AL32" s="116"/>
      <c r="AM32" s="195"/>
      <c r="AT32" s="117" t="s">
        <v>84</v>
      </c>
      <c r="AU32" s="118"/>
      <c r="AV32" s="118"/>
      <c r="AW32" s="115"/>
      <c r="AX32" s="116"/>
      <c r="AY32" s="195"/>
      <c r="AZ32" s="134" t="s">
        <v>84</v>
      </c>
      <c r="BA32" s="124"/>
      <c r="BB32" s="125"/>
      <c r="BC32" s="115"/>
      <c r="BD32" s="116"/>
      <c r="BE32" s="195"/>
      <c r="BF32" s="123" t="s">
        <v>85</v>
      </c>
      <c r="BG32" s="124"/>
      <c r="BH32" s="125"/>
      <c r="BI32" s="115"/>
      <c r="BJ32" s="116"/>
      <c r="BK32" s="195"/>
      <c r="BL32" s="340"/>
      <c r="BM32" s="210"/>
      <c r="BN32" s="210"/>
      <c r="BO32" s="208"/>
      <c r="BP32" s="209"/>
      <c r="BQ32" s="12"/>
      <c r="BR32" s="191" t="s">
        <v>86</v>
      </c>
      <c r="BS32" s="192"/>
      <c r="BT32" s="192"/>
      <c r="BU32" s="115"/>
      <c r="BV32" s="116"/>
      <c r="BW32" s="195"/>
      <c r="CD32" s="117" t="s">
        <v>84</v>
      </c>
      <c r="CE32" s="118"/>
      <c r="CF32" s="118"/>
      <c r="CG32" s="115"/>
      <c r="CH32" s="116"/>
      <c r="CI32" s="195"/>
      <c r="CP32" s="191" t="s">
        <v>86</v>
      </c>
      <c r="CQ32" s="192"/>
      <c r="CR32" s="192"/>
      <c r="CS32" s="115"/>
      <c r="CT32" s="116"/>
      <c r="CU32" s="195"/>
      <c r="DB32" s="123" t="s">
        <v>85</v>
      </c>
      <c r="DC32" s="124"/>
      <c r="DD32" s="125"/>
      <c r="DE32" s="115"/>
      <c r="DF32" s="116"/>
      <c r="DG32" s="195"/>
      <c r="DN32" s="134" t="s">
        <v>84</v>
      </c>
      <c r="DO32" s="124"/>
      <c r="DP32" s="125"/>
      <c r="DQ32" s="115"/>
      <c r="DR32" s="116"/>
      <c r="DS32" s="195"/>
      <c r="DT32" s="123" t="s">
        <v>85</v>
      </c>
      <c r="DU32" s="124"/>
      <c r="DV32" s="125"/>
      <c r="DW32" s="215"/>
      <c r="DX32" s="116"/>
      <c r="DY32" s="195"/>
      <c r="DZ32" s="123" t="s">
        <v>83</v>
      </c>
      <c r="EA32" s="124"/>
      <c r="EB32" s="125"/>
      <c r="EC32" s="115"/>
      <c r="ED32" s="116"/>
      <c r="EE32" s="195"/>
      <c r="EL32" s="191" t="s">
        <v>84</v>
      </c>
      <c r="EM32" s="192"/>
      <c r="EN32" s="192"/>
      <c r="EO32" s="115"/>
      <c r="EP32" s="116"/>
      <c r="EQ32" s="195"/>
      <c r="ER32" s="191" t="s">
        <v>84</v>
      </c>
      <c r="ES32" s="192"/>
      <c r="ET32" s="192"/>
      <c r="EU32" s="115"/>
      <c r="EV32" s="116"/>
      <c r="EW32" s="195"/>
      <c r="EX32" s="123" t="s">
        <v>85</v>
      </c>
      <c r="EY32" s="124"/>
      <c r="EZ32" s="125"/>
      <c r="FA32" s="115"/>
      <c r="FB32" s="116"/>
      <c r="FC32" s="195"/>
      <c r="FD32" s="191" t="s">
        <v>86</v>
      </c>
      <c r="FE32" s="192"/>
      <c r="FF32" s="192"/>
      <c r="FG32" s="115"/>
      <c r="FH32" s="116"/>
      <c r="FI32" s="195"/>
      <c r="FJ32" s="123" t="s">
        <v>85</v>
      </c>
      <c r="FK32" s="124"/>
      <c r="FL32" s="125"/>
      <c r="FM32" s="115"/>
      <c r="FN32" s="116"/>
      <c r="FO32" s="195"/>
      <c r="FP32" s="123" t="s">
        <v>85</v>
      </c>
      <c r="FQ32" s="124"/>
      <c r="FR32" s="125"/>
      <c r="FS32" s="115"/>
      <c r="FT32" s="116"/>
      <c r="FU32" s="195"/>
      <c r="FV32" s="117" t="s">
        <v>84</v>
      </c>
      <c r="FW32" s="118"/>
      <c r="FX32" s="118"/>
      <c r="FY32" s="115"/>
      <c r="FZ32" s="116"/>
      <c r="GA32" s="195"/>
      <c r="GH32" s="117" t="s">
        <v>84</v>
      </c>
      <c r="GI32" s="118"/>
      <c r="GJ32" s="118"/>
      <c r="GK32" s="115"/>
      <c r="GL32" s="116"/>
      <c r="GM32" s="195"/>
      <c r="GN32" s="123" t="s">
        <v>82</v>
      </c>
      <c r="GO32" s="124"/>
      <c r="GP32" s="125"/>
      <c r="GQ32" s="115"/>
      <c r="GR32" s="116"/>
      <c r="GS32" s="195"/>
      <c r="GT32" s="112" t="s">
        <v>671</v>
      </c>
      <c r="GU32" s="113"/>
      <c r="GV32" s="114"/>
      <c r="GW32" s="115"/>
      <c r="GX32" s="116">
        <v>1</v>
      </c>
      <c r="GY32" s="194">
        <f t="shared" ref="GY32" si="339">GW32*GX32*$E$2</f>
        <v>0</v>
      </c>
      <c r="GZ32" s="112" t="s">
        <v>813</v>
      </c>
      <c r="HA32" s="113"/>
      <c r="HB32" s="114"/>
      <c r="HC32" s="115"/>
      <c r="HD32" s="116">
        <v>1</v>
      </c>
      <c r="HE32" s="194">
        <f t="shared" ref="HE32" si="340">HC32*HD32*$E$2</f>
        <v>0</v>
      </c>
      <c r="HF32" s="112" t="s">
        <v>687</v>
      </c>
      <c r="HG32" s="113"/>
      <c r="HH32" s="114"/>
      <c r="HI32" s="115"/>
      <c r="HJ32" s="116">
        <v>1</v>
      </c>
      <c r="HK32" s="194">
        <f t="shared" ref="HK32" si="341">HI32*HJ32*$E$2</f>
        <v>0</v>
      </c>
      <c r="HL32" s="112" t="s">
        <v>928</v>
      </c>
      <c r="HM32" s="113"/>
      <c r="HN32" s="114"/>
      <c r="HO32" s="115"/>
      <c r="HP32" s="116">
        <v>1</v>
      </c>
      <c r="HQ32" s="194">
        <f t="shared" ref="HQ32" si="342">HO32*HP32*$E$2</f>
        <v>0</v>
      </c>
      <c r="HR32" s="112" t="s">
        <v>465</v>
      </c>
      <c r="HS32" s="113"/>
      <c r="HT32" s="114"/>
      <c r="HU32" s="115"/>
      <c r="HV32" s="116">
        <v>1</v>
      </c>
      <c r="HW32" s="194">
        <f t="shared" ref="HW32" si="343">HU32*HV32*$E$2</f>
        <v>0</v>
      </c>
      <c r="HX32" s="112" t="s">
        <v>704</v>
      </c>
      <c r="HY32" s="113"/>
      <c r="HZ32" s="114"/>
      <c r="IA32" s="115"/>
      <c r="IB32" s="116">
        <v>1</v>
      </c>
      <c r="IC32" s="194">
        <f t="shared" ref="IC32" si="344">IA32*IB32*$E$2</f>
        <v>0</v>
      </c>
      <c r="ID32" s="112" t="s">
        <v>382</v>
      </c>
      <c r="IE32" s="113"/>
      <c r="IF32" s="114"/>
      <c r="IG32" s="115"/>
      <c r="IH32" s="116">
        <v>2</v>
      </c>
      <c r="II32" s="194">
        <f t="shared" ref="II32" si="345">IG32*IH32*$E$2</f>
        <v>0</v>
      </c>
      <c r="IJ32" s="112" t="s">
        <v>591</v>
      </c>
      <c r="IK32" s="113"/>
      <c r="IL32" s="114"/>
      <c r="IM32" s="115"/>
      <c r="IN32" s="116">
        <v>2</v>
      </c>
      <c r="IO32" s="194">
        <f t="shared" ref="IO32" si="346">IM32*IN32*$E$2</f>
        <v>0</v>
      </c>
      <c r="IP32" s="112" t="s">
        <v>968</v>
      </c>
      <c r="IQ32" s="113"/>
      <c r="IR32" s="114"/>
      <c r="IS32" s="115"/>
      <c r="IT32" s="116">
        <v>2</v>
      </c>
      <c r="IU32" s="194">
        <f t="shared" ref="IU32" si="347">IS32*IT32*$E$2</f>
        <v>0</v>
      </c>
      <c r="IV32" s="112" t="s">
        <v>253</v>
      </c>
      <c r="IW32" s="113"/>
      <c r="IX32" s="114"/>
      <c r="IY32" s="115"/>
      <c r="IZ32" s="116">
        <v>1.5</v>
      </c>
      <c r="JA32" s="194">
        <f t="shared" ref="JA32" si="348">IY32*IZ32*$E$2</f>
        <v>0</v>
      </c>
    </row>
    <row r="33" spans="1:261" ht="20.399999999999999" customHeight="1" thickTop="1" x14ac:dyDescent="0.45">
      <c r="A33" s="248" t="s">
        <v>21</v>
      </c>
      <c r="B33" s="249"/>
      <c r="C33" s="13">
        <f>FU47</f>
        <v>0</v>
      </c>
      <c r="D33" s="48" t="s">
        <v>980</v>
      </c>
      <c r="E33" s="6"/>
      <c r="J33" s="119" t="s">
        <v>107</v>
      </c>
      <c r="K33" s="120"/>
      <c r="L33" s="121"/>
      <c r="M33" s="115"/>
      <c r="N33" s="116">
        <v>3.5</v>
      </c>
      <c r="O33" s="194">
        <f t="shared" ref="O33" si="349">M33*N33*$E$2</f>
        <v>0</v>
      </c>
      <c r="V33" s="119" t="s">
        <v>153</v>
      </c>
      <c r="W33" s="120"/>
      <c r="X33" s="121"/>
      <c r="Y33" s="115"/>
      <c r="Z33" s="116">
        <v>4</v>
      </c>
      <c r="AA33" s="194">
        <f t="shared" ref="AA33" si="350">Y33*Z33*$E$2</f>
        <v>0</v>
      </c>
      <c r="AB33" s="112" t="s">
        <v>172</v>
      </c>
      <c r="AC33" s="113"/>
      <c r="AD33" s="114"/>
      <c r="AE33" s="213"/>
      <c r="AF33" s="146">
        <v>3.2</v>
      </c>
      <c r="AG33" s="194">
        <f t="shared" ref="AG33" si="351">AE33*AF33*$E$2</f>
        <v>0</v>
      </c>
      <c r="AH33" s="119" t="s">
        <v>234</v>
      </c>
      <c r="AI33" s="120"/>
      <c r="AJ33" s="121"/>
      <c r="AK33" s="115"/>
      <c r="AL33" s="116">
        <v>4.5</v>
      </c>
      <c r="AM33" s="194">
        <f t="shared" si="5"/>
        <v>0</v>
      </c>
      <c r="AT33" s="119" t="s">
        <v>262</v>
      </c>
      <c r="AU33" s="120"/>
      <c r="AV33" s="121"/>
      <c r="AW33" s="115"/>
      <c r="AX33" s="116">
        <v>3.5</v>
      </c>
      <c r="AY33" s="194">
        <f t="shared" ref="AY33" si="352">AW33*AX33*$E$2</f>
        <v>0</v>
      </c>
      <c r="AZ33" s="112" t="s">
        <v>277</v>
      </c>
      <c r="BA33" s="113"/>
      <c r="BB33" s="114"/>
      <c r="BC33" s="115"/>
      <c r="BD33" s="116">
        <v>3.2</v>
      </c>
      <c r="BE33" s="194">
        <f t="shared" si="8"/>
        <v>0</v>
      </c>
      <c r="BF33" s="119" t="s">
        <v>307</v>
      </c>
      <c r="BG33" s="120"/>
      <c r="BH33" s="121"/>
      <c r="BI33" s="115"/>
      <c r="BJ33" s="116">
        <v>4</v>
      </c>
      <c r="BK33" s="194">
        <f t="shared" ref="BK33" si="353">BI33*BJ33*$E$2</f>
        <v>0</v>
      </c>
      <c r="BL33" s="341"/>
      <c r="BM33" s="207"/>
      <c r="BN33" s="207"/>
      <c r="BO33" s="208"/>
      <c r="BP33" s="209"/>
      <c r="BQ33" s="12"/>
      <c r="BR33" s="119" t="s">
        <v>355</v>
      </c>
      <c r="BS33" s="120"/>
      <c r="BT33" s="121"/>
      <c r="BU33" s="115"/>
      <c r="BV33" s="116">
        <v>4.5</v>
      </c>
      <c r="BW33" s="194">
        <f t="shared" ref="BW33" si="354">BU33*BV33*$E$2</f>
        <v>0</v>
      </c>
      <c r="CD33" s="119" t="s">
        <v>394</v>
      </c>
      <c r="CE33" s="120"/>
      <c r="CF33" s="121"/>
      <c r="CG33" s="115"/>
      <c r="CH33" s="116">
        <v>3.5</v>
      </c>
      <c r="CI33" s="194">
        <f t="shared" ref="CI33" si="355">CG33*CH33*$E$2</f>
        <v>0</v>
      </c>
      <c r="CP33" s="119" t="s">
        <v>434</v>
      </c>
      <c r="CQ33" s="120"/>
      <c r="CR33" s="121"/>
      <c r="CS33" s="115"/>
      <c r="CT33" s="116">
        <v>4.5</v>
      </c>
      <c r="CU33" s="194">
        <f t="shared" ref="CU33" si="356">CS33*CT33*$E$2</f>
        <v>0</v>
      </c>
      <c r="DB33" s="119" t="s">
        <v>473</v>
      </c>
      <c r="DC33" s="120"/>
      <c r="DD33" s="121"/>
      <c r="DE33" s="115"/>
      <c r="DF33" s="116">
        <v>4</v>
      </c>
      <c r="DG33" s="194">
        <f t="shared" ref="DG33" si="357">DE33*DF33*$E$2</f>
        <v>0</v>
      </c>
      <c r="DN33" s="198" t="s">
        <v>552</v>
      </c>
      <c r="DO33" s="199"/>
      <c r="DP33" s="199"/>
      <c r="DQ33" s="115"/>
      <c r="DR33" s="116">
        <v>3.6</v>
      </c>
      <c r="DS33" s="194">
        <f>DQ33*DR33*$E$2</f>
        <v>0</v>
      </c>
      <c r="DT33" s="126" t="s">
        <v>95</v>
      </c>
      <c r="DU33" s="127"/>
      <c r="DV33" s="127"/>
      <c r="DW33" s="130">
        <f>DQ37+DW37</f>
        <v>0</v>
      </c>
      <c r="DX33" s="132"/>
      <c r="DY33" s="170">
        <f>DS37+DY37</f>
        <v>0</v>
      </c>
      <c r="DZ33" s="112" t="s">
        <v>582</v>
      </c>
      <c r="EA33" s="113"/>
      <c r="EB33" s="114"/>
      <c r="EC33" s="115"/>
      <c r="ED33" s="116">
        <v>2.5</v>
      </c>
      <c r="EE33" s="194">
        <f t="shared" ref="EE33" si="358">EC33*ED33*$E$2</f>
        <v>0</v>
      </c>
      <c r="EL33" s="119" t="s">
        <v>626</v>
      </c>
      <c r="EM33" s="120"/>
      <c r="EN33" s="121"/>
      <c r="EO33" s="115"/>
      <c r="EP33" s="116">
        <v>4</v>
      </c>
      <c r="EQ33" s="194">
        <f t="shared" ref="EQ33" si="359">EO33*EP33*$E$2</f>
        <v>0</v>
      </c>
      <c r="ER33" s="112" t="s">
        <v>641</v>
      </c>
      <c r="ES33" s="113"/>
      <c r="ET33" s="114"/>
      <c r="EU33" s="115"/>
      <c r="EV33" s="116">
        <v>3.7</v>
      </c>
      <c r="EW33" s="194">
        <f t="shared" ref="EW33" si="360">EU33*EV33*$E$2</f>
        <v>0</v>
      </c>
      <c r="EX33" s="112" t="s">
        <v>620</v>
      </c>
      <c r="EY33" s="113"/>
      <c r="EZ33" s="114"/>
      <c r="FA33" s="115"/>
      <c r="FB33" s="116">
        <v>3.2</v>
      </c>
      <c r="FC33" s="194">
        <f t="shared" ref="FC33" si="361">FA33*FB33*$E$2</f>
        <v>0</v>
      </c>
      <c r="FD33" s="119" t="s">
        <v>718</v>
      </c>
      <c r="FE33" s="120"/>
      <c r="FF33" s="121"/>
      <c r="FG33" s="115"/>
      <c r="FH33" s="116">
        <v>5</v>
      </c>
      <c r="FI33" s="194">
        <f t="shared" ref="FI33" si="362">FG33*FH33*$E$2</f>
        <v>0</v>
      </c>
      <c r="FJ33" s="119" t="s">
        <v>764</v>
      </c>
      <c r="FK33" s="120"/>
      <c r="FL33" s="121"/>
      <c r="FM33" s="115"/>
      <c r="FN33" s="116">
        <v>4.5</v>
      </c>
      <c r="FO33" s="194">
        <f t="shared" ref="FO33" si="363">FM33*FN33*$E$2</f>
        <v>0</v>
      </c>
      <c r="FP33" s="119" t="s">
        <v>779</v>
      </c>
      <c r="FQ33" s="120"/>
      <c r="FR33" s="121"/>
      <c r="FS33" s="115"/>
      <c r="FT33" s="116">
        <v>4.5</v>
      </c>
      <c r="FU33" s="194">
        <f t="shared" ref="FU33" si="364">FS33*FT33*$E$2</f>
        <v>0</v>
      </c>
      <c r="FV33" s="119" t="s">
        <v>818</v>
      </c>
      <c r="FW33" s="120"/>
      <c r="FX33" s="121"/>
      <c r="FY33" s="115"/>
      <c r="FZ33" s="116">
        <v>4</v>
      </c>
      <c r="GA33" s="194">
        <f t="shared" ref="GA33" si="365">FY33*FZ33*$E$2</f>
        <v>0</v>
      </c>
      <c r="GH33" s="119" t="s">
        <v>876</v>
      </c>
      <c r="GI33" s="120"/>
      <c r="GJ33" s="121"/>
      <c r="GK33" s="115"/>
      <c r="GL33" s="116">
        <v>5.5</v>
      </c>
      <c r="GM33" s="194">
        <f t="shared" ref="GM33" si="366">GK33*GL33*$E$2</f>
        <v>0</v>
      </c>
      <c r="GN33" s="112" t="s">
        <v>889</v>
      </c>
      <c r="GO33" s="113"/>
      <c r="GP33" s="114"/>
      <c r="GQ33" s="115"/>
      <c r="GR33" s="116">
        <v>3.2</v>
      </c>
      <c r="GS33" s="194">
        <f t="shared" ref="GS33" si="367">GQ33*GR33*$E$2</f>
        <v>0</v>
      </c>
      <c r="GT33" s="134" t="s">
        <v>80</v>
      </c>
      <c r="GU33" s="124"/>
      <c r="GV33" s="125"/>
      <c r="GW33" s="115"/>
      <c r="GX33" s="116"/>
      <c r="GY33" s="195"/>
      <c r="GZ33" s="134" t="s">
        <v>80</v>
      </c>
      <c r="HA33" s="124"/>
      <c r="HB33" s="125"/>
      <c r="HC33" s="115"/>
      <c r="HD33" s="116"/>
      <c r="HE33" s="195"/>
      <c r="HF33" s="134" t="s">
        <v>80</v>
      </c>
      <c r="HG33" s="124"/>
      <c r="HH33" s="125"/>
      <c r="HI33" s="115"/>
      <c r="HJ33" s="116"/>
      <c r="HK33" s="195"/>
      <c r="HL33" s="134" t="s">
        <v>80</v>
      </c>
      <c r="HM33" s="124"/>
      <c r="HN33" s="125"/>
      <c r="HO33" s="115"/>
      <c r="HP33" s="116"/>
      <c r="HQ33" s="195"/>
      <c r="HR33" s="134" t="s">
        <v>80</v>
      </c>
      <c r="HS33" s="124"/>
      <c r="HT33" s="125"/>
      <c r="HU33" s="115"/>
      <c r="HV33" s="116"/>
      <c r="HW33" s="195"/>
      <c r="HX33" s="134" t="s">
        <v>80</v>
      </c>
      <c r="HY33" s="124"/>
      <c r="HZ33" s="125"/>
      <c r="IA33" s="115"/>
      <c r="IB33" s="116"/>
      <c r="IC33" s="195"/>
      <c r="ID33" s="123" t="s">
        <v>82</v>
      </c>
      <c r="IE33" s="124"/>
      <c r="IF33" s="125"/>
      <c r="IG33" s="115"/>
      <c r="IH33" s="116"/>
      <c r="II33" s="195"/>
      <c r="IJ33" s="117" t="s">
        <v>82</v>
      </c>
      <c r="IK33" s="118"/>
      <c r="IL33" s="204"/>
      <c r="IM33" s="115"/>
      <c r="IN33" s="116"/>
      <c r="IO33" s="195"/>
      <c r="IP33" s="123" t="s">
        <v>82</v>
      </c>
      <c r="IQ33" s="124"/>
      <c r="IR33" s="125"/>
      <c r="IS33" s="115"/>
      <c r="IT33" s="116"/>
      <c r="IU33" s="195"/>
      <c r="IV33" s="134" t="s">
        <v>81</v>
      </c>
      <c r="IW33" s="124"/>
      <c r="IX33" s="125"/>
      <c r="IY33" s="115"/>
      <c r="IZ33" s="116"/>
      <c r="JA33" s="195"/>
    </row>
    <row r="34" spans="1:261" ht="20.399999999999999" customHeight="1" thickBot="1" x14ac:dyDescent="0.5">
      <c r="A34" s="248" t="s">
        <v>23</v>
      </c>
      <c r="B34" s="249"/>
      <c r="C34" s="13">
        <f>FO98</f>
        <v>0</v>
      </c>
      <c r="D34" s="48" t="s">
        <v>896</v>
      </c>
      <c r="E34" s="6"/>
      <c r="J34" s="123" t="s">
        <v>85</v>
      </c>
      <c r="K34" s="124"/>
      <c r="L34" s="125"/>
      <c r="M34" s="122"/>
      <c r="N34" s="116"/>
      <c r="O34" s="195"/>
      <c r="V34" s="123" t="s">
        <v>86</v>
      </c>
      <c r="W34" s="124"/>
      <c r="X34" s="125"/>
      <c r="Y34" s="122"/>
      <c r="Z34" s="116"/>
      <c r="AA34" s="195"/>
      <c r="AB34" s="191" t="s">
        <v>84</v>
      </c>
      <c r="AC34" s="192"/>
      <c r="AD34" s="192"/>
      <c r="AE34" s="214"/>
      <c r="AF34" s="147"/>
      <c r="AG34" s="195"/>
      <c r="AH34" s="191" t="s">
        <v>87</v>
      </c>
      <c r="AI34" s="192"/>
      <c r="AJ34" s="192"/>
      <c r="AK34" s="122"/>
      <c r="AL34" s="116"/>
      <c r="AM34" s="195"/>
      <c r="AT34" s="123" t="s">
        <v>85</v>
      </c>
      <c r="AU34" s="124"/>
      <c r="AV34" s="125"/>
      <c r="AW34" s="122"/>
      <c r="AX34" s="116"/>
      <c r="AY34" s="195"/>
      <c r="AZ34" s="134" t="s">
        <v>84</v>
      </c>
      <c r="BA34" s="124"/>
      <c r="BB34" s="125"/>
      <c r="BC34" s="115"/>
      <c r="BD34" s="116"/>
      <c r="BE34" s="195"/>
      <c r="BF34" s="123" t="s">
        <v>86</v>
      </c>
      <c r="BG34" s="124"/>
      <c r="BH34" s="125"/>
      <c r="BI34" s="122"/>
      <c r="BJ34" s="116"/>
      <c r="BK34" s="195"/>
      <c r="BL34" s="340"/>
      <c r="BM34" s="210"/>
      <c r="BN34" s="210"/>
      <c r="BO34" s="208"/>
      <c r="BP34" s="209"/>
      <c r="BQ34" s="12"/>
      <c r="BR34" s="191" t="s">
        <v>87</v>
      </c>
      <c r="BS34" s="192"/>
      <c r="BT34" s="192"/>
      <c r="BU34" s="122"/>
      <c r="BV34" s="116"/>
      <c r="BW34" s="195"/>
      <c r="CD34" s="123" t="s">
        <v>85</v>
      </c>
      <c r="CE34" s="124"/>
      <c r="CF34" s="125"/>
      <c r="CG34" s="122"/>
      <c r="CH34" s="116"/>
      <c r="CI34" s="195"/>
      <c r="CP34" s="191" t="s">
        <v>87</v>
      </c>
      <c r="CQ34" s="192"/>
      <c r="CR34" s="192"/>
      <c r="CS34" s="122"/>
      <c r="CT34" s="116"/>
      <c r="CU34" s="195"/>
      <c r="DB34" s="123" t="s">
        <v>86</v>
      </c>
      <c r="DC34" s="124"/>
      <c r="DD34" s="125"/>
      <c r="DE34" s="122"/>
      <c r="DF34" s="116"/>
      <c r="DG34" s="195"/>
      <c r="DN34" s="217" t="s">
        <v>85</v>
      </c>
      <c r="DO34" s="218"/>
      <c r="DP34" s="219"/>
      <c r="DQ34" s="122"/>
      <c r="DR34" s="216"/>
      <c r="DS34" s="390"/>
      <c r="DT34" s="128"/>
      <c r="DU34" s="129"/>
      <c r="DV34" s="129"/>
      <c r="DW34" s="131"/>
      <c r="DX34" s="133"/>
      <c r="DY34" s="155"/>
      <c r="DZ34" s="123" t="s">
        <v>83</v>
      </c>
      <c r="EA34" s="124"/>
      <c r="EB34" s="125"/>
      <c r="EC34" s="115"/>
      <c r="ED34" s="116"/>
      <c r="EE34" s="195"/>
      <c r="EL34" s="123" t="s">
        <v>85</v>
      </c>
      <c r="EM34" s="124"/>
      <c r="EN34" s="125"/>
      <c r="EO34" s="122"/>
      <c r="EP34" s="116"/>
      <c r="EQ34" s="195"/>
      <c r="ER34" s="123" t="s">
        <v>85</v>
      </c>
      <c r="ES34" s="124"/>
      <c r="ET34" s="125"/>
      <c r="EU34" s="115"/>
      <c r="EV34" s="116"/>
      <c r="EW34" s="195"/>
      <c r="EX34" s="191" t="s">
        <v>84</v>
      </c>
      <c r="EY34" s="192"/>
      <c r="EZ34" s="192"/>
      <c r="FA34" s="115"/>
      <c r="FB34" s="116"/>
      <c r="FC34" s="195"/>
      <c r="FD34" s="191" t="s">
        <v>87</v>
      </c>
      <c r="FE34" s="192"/>
      <c r="FF34" s="192"/>
      <c r="FG34" s="122"/>
      <c r="FH34" s="116"/>
      <c r="FI34" s="195"/>
      <c r="FJ34" s="191" t="s">
        <v>86</v>
      </c>
      <c r="FK34" s="192"/>
      <c r="FL34" s="192"/>
      <c r="FM34" s="122"/>
      <c r="FN34" s="116"/>
      <c r="FO34" s="195"/>
      <c r="FP34" s="191" t="s">
        <v>86</v>
      </c>
      <c r="FQ34" s="192"/>
      <c r="FR34" s="192"/>
      <c r="FS34" s="122"/>
      <c r="FT34" s="116"/>
      <c r="FU34" s="195"/>
      <c r="FV34" s="123" t="s">
        <v>85</v>
      </c>
      <c r="FW34" s="124"/>
      <c r="FX34" s="125"/>
      <c r="FY34" s="122"/>
      <c r="FZ34" s="116"/>
      <c r="GA34" s="195"/>
      <c r="GH34" s="123" t="s">
        <v>88</v>
      </c>
      <c r="GI34" s="124"/>
      <c r="GJ34" s="125"/>
      <c r="GK34" s="122"/>
      <c r="GL34" s="116"/>
      <c r="GM34" s="195"/>
      <c r="GN34" s="117" t="s">
        <v>84</v>
      </c>
      <c r="GO34" s="118"/>
      <c r="GP34" s="118"/>
      <c r="GQ34" s="122"/>
      <c r="GR34" s="116"/>
      <c r="GS34" s="195"/>
      <c r="GT34" s="112" t="s">
        <v>907</v>
      </c>
      <c r="GU34" s="113"/>
      <c r="GV34" s="114"/>
      <c r="GW34" s="115"/>
      <c r="GX34" s="116">
        <v>1.5</v>
      </c>
      <c r="GY34" s="194">
        <f t="shared" ref="GY34" si="368">GW34*GX34*$E$2</f>
        <v>0</v>
      </c>
      <c r="GZ34" s="112" t="s">
        <v>169</v>
      </c>
      <c r="HA34" s="113"/>
      <c r="HB34" s="114"/>
      <c r="HC34" s="115"/>
      <c r="HD34" s="116">
        <v>1.5</v>
      </c>
      <c r="HE34" s="194">
        <f t="shared" ref="HE34" si="369">HC34*HD34*$E$2</f>
        <v>0</v>
      </c>
      <c r="HF34" s="112" t="s">
        <v>699</v>
      </c>
      <c r="HG34" s="113"/>
      <c r="HH34" s="114"/>
      <c r="HI34" s="115"/>
      <c r="HJ34" s="116">
        <v>1</v>
      </c>
      <c r="HK34" s="194">
        <f t="shared" ref="HK34" si="370">HI34*HJ34*$E$2</f>
        <v>0</v>
      </c>
      <c r="HL34" s="112" t="s">
        <v>141</v>
      </c>
      <c r="HM34" s="113"/>
      <c r="HN34" s="114"/>
      <c r="HO34" s="115"/>
      <c r="HP34" s="116">
        <v>1</v>
      </c>
      <c r="HQ34" s="194">
        <f t="shared" ref="HQ34" si="371">HO34*HP34*$E$2</f>
        <v>0</v>
      </c>
      <c r="HR34" s="112" t="s">
        <v>493</v>
      </c>
      <c r="HS34" s="113"/>
      <c r="HT34" s="114"/>
      <c r="HU34" s="115"/>
      <c r="HV34" s="116">
        <v>1</v>
      </c>
      <c r="HW34" s="194">
        <f t="shared" ref="HW34" si="372">HU34*HV34*$E$2</f>
        <v>0</v>
      </c>
      <c r="HX34" s="112" t="s">
        <v>705</v>
      </c>
      <c r="HY34" s="113"/>
      <c r="HZ34" s="114"/>
      <c r="IA34" s="115"/>
      <c r="IB34" s="116">
        <v>1</v>
      </c>
      <c r="IC34" s="194">
        <f t="shared" ref="IC34" si="373">IA34*IB34*$E$2</f>
        <v>0</v>
      </c>
      <c r="ID34" s="112" t="s">
        <v>386</v>
      </c>
      <c r="IE34" s="113"/>
      <c r="IF34" s="114"/>
      <c r="IG34" s="115"/>
      <c r="IH34" s="116">
        <v>2</v>
      </c>
      <c r="II34" s="194">
        <f t="shared" ref="II34" si="374">IG34*IH34*$E$2</f>
        <v>0</v>
      </c>
      <c r="IJ34" s="112" t="s">
        <v>384</v>
      </c>
      <c r="IK34" s="113"/>
      <c r="IL34" s="114"/>
      <c r="IM34" s="115"/>
      <c r="IN34" s="116">
        <v>2</v>
      </c>
      <c r="IO34" s="194">
        <f t="shared" ref="IO34" si="375">IM34*IN34*$E$2</f>
        <v>0</v>
      </c>
      <c r="IP34" s="112" t="s">
        <v>105</v>
      </c>
      <c r="IQ34" s="113"/>
      <c r="IR34" s="114"/>
      <c r="IS34" s="115"/>
      <c r="IT34" s="116">
        <v>2</v>
      </c>
      <c r="IU34" s="194">
        <f t="shared" ref="IU34" si="376">IS34*IT34*$E$2</f>
        <v>0</v>
      </c>
      <c r="IV34" s="112" t="s">
        <v>141</v>
      </c>
      <c r="IW34" s="113"/>
      <c r="IX34" s="114"/>
      <c r="IY34" s="115"/>
      <c r="IZ34" s="116">
        <v>1.5</v>
      </c>
      <c r="JA34" s="194">
        <f t="shared" ref="JA34" si="377">IY34*IZ34*$E$2</f>
        <v>0</v>
      </c>
    </row>
    <row r="35" spans="1:261" ht="20.399999999999999" customHeight="1" thickTop="1" x14ac:dyDescent="0.45">
      <c r="A35" s="248" t="s">
        <v>24</v>
      </c>
      <c r="B35" s="249"/>
      <c r="C35" s="13">
        <f>FU98</f>
        <v>0</v>
      </c>
      <c r="D35" s="48" t="s">
        <v>898</v>
      </c>
      <c r="E35" s="6"/>
      <c r="J35" s="126" t="s">
        <v>95</v>
      </c>
      <c r="K35" s="127"/>
      <c r="L35" s="127"/>
      <c r="M35" s="130">
        <f>SUM(M5:M34)</f>
        <v>0</v>
      </c>
      <c r="N35" s="132"/>
      <c r="O35" s="135">
        <f>O5+O7+O9+O11+O13+O15+O17+O19+O21+O23+O25+O27+O29+O31+O33</f>
        <v>0</v>
      </c>
      <c r="V35" s="126" t="s">
        <v>95</v>
      </c>
      <c r="W35" s="127"/>
      <c r="X35" s="127"/>
      <c r="Y35" s="130">
        <f>SUM(Y5:Y34)</f>
        <v>0</v>
      </c>
      <c r="Z35" s="132"/>
      <c r="AA35" s="170">
        <f>AA5+AA7+AA9+AA11+AA13+AA15+AA17+AA19+AA21+AA23+AA25+AA27+AA29+AA31+AA33</f>
        <v>0</v>
      </c>
      <c r="AB35" s="112" t="s">
        <v>173</v>
      </c>
      <c r="AC35" s="113"/>
      <c r="AD35" s="114"/>
      <c r="AE35" s="115"/>
      <c r="AF35" s="116">
        <v>3.2</v>
      </c>
      <c r="AG35" s="194">
        <f t="shared" ref="AG35" si="378">AE35*AF35*$E$2</f>
        <v>0</v>
      </c>
      <c r="AH35" s="126" t="s">
        <v>95</v>
      </c>
      <c r="AI35" s="127"/>
      <c r="AJ35" s="127"/>
      <c r="AK35" s="130">
        <f>SUM(AK5:AK34)</f>
        <v>0</v>
      </c>
      <c r="AL35" s="132"/>
      <c r="AM35" s="170">
        <f>AM5+AM7+AM9+AM11+AM13+AM15+AM17+AM19+AM21+AM23+AM25+AM27+AM29+AM31+AM33</f>
        <v>0</v>
      </c>
      <c r="AT35" s="126" t="s">
        <v>95</v>
      </c>
      <c r="AU35" s="127"/>
      <c r="AV35" s="127"/>
      <c r="AW35" s="130">
        <f>SUM(AW5:AW34)</f>
        <v>0</v>
      </c>
      <c r="AX35" s="132"/>
      <c r="AY35" s="261">
        <f>AY5+AY7+AY9+AY11+AY13+AY15+AY17+AY19+AY21+AY23+AY25+AY27+AY29+AY31+AY33</f>
        <v>0</v>
      </c>
      <c r="AZ35" s="112" t="s">
        <v>289</v>
      </c>
      <c r="BA35" s="113"/>
      <c r="BB35" s="114"/>
      <c r="BC35" s="115"/>
      <c r="BD35" s="116">
        <v>3.2</v>
      </c>
      <c r="BE35" s="194">
        <f t="shared" si="8"/>
        <v>0</v>
      </c>
      <c r="BF35" s="126" t="s">
        <v>95</v>
      </c>
      <c r="BG35" s="127"/>
      <c r="BH35" s="127"/>
      <c r="BI35" s="130">
        <f>SUM(BI5:BI34)</f>
        <v>0</v>
      </c>
      <c r="BJ35" s="132"/>
      <c r="BK35" s="170">
        <f>BK5+BK7+BK9+BK11+BK13+BK15+BK17+BK19+BK21+BK23+BK25+BK27+BK29+BK31+BK33</f>
        <v>0</v>
      </c>
      <c r="BL35" s="341"/>
      <c r="BM35" s="207"/>
      <c r="BN35" s="207"/>
      <c r="BO35" s="208"/>
      <c r="BP35" s="209"/>
      <c r="BQ35" s="12"/>
      <c r="BR35" s="126" t="s">
        <v>95</v>
      </c>
      <c r="BS35" s="127"/>
      <c r="BT35" s="127"/>
      <c r="BU35" s="130">
        <f>SUM(BU5:BU34)</f>
        <v>0</v>
      </c>
      <c r="BV35" s="132"/>
      <c r="BW35" s="170">
        <f>BW5+BW7+BW9+BW11+BW13+BW15+BW17+BW19+BW21+BW23+BW25+BW27+BW29+BW31+BW33</f>
        <v>0</v>
      </c>
      <c r="CD35" s="126" t="s">
        <v>95</v>
      </c>
      <c r="CE35" s="127"/>
      <c r="CF35" s="127"/>
      <c r="CG35" s="130">
        <f>SUM(CG5:CG34)</f>
        <v>0</v>
      </c>
      <c r="CH35" s="132"/>
      <c r="CI35" s="135">
        <f>CI5+CI7+CI9+CI11+CI13+CI15+CI17+CI19+CI21+CI23+CI25+CI27+CI29+CI31+CI33</f>
        <v>0</v>
      </c>
      <c r="CP35" s="126" t="s">
        <v>95</v>
      </c>
      <c r="CQ35" s="127"/>
      <c r="CR35" s="127"/>
      <c r="CS35" s="130">
        <f>SUM(CS5:CS34)</f>
        <v>0</v>
      </c>
      <c r="CT35" s="132"/>
      <c r="CU35" s="135">
        <f>CU5+CU7+CU9+CU11+CU13+CU15+CU17+CU19+CU21+CU23+CU25+CU27+CU29+CU31+CU33</f>
        <v>0</v>
      </c>
      <c r="DB35" s="126" t="s">
        <v>95</v>
      </c>
      <c r="DC35" s="127"/>
      <c r="DD35" s="127"/>
      <c r="DE35" s="130">
        <f>SUM(DE5:DE34)</f>
        <v>0</v>
      </c>
      <c r="DF35" s="132"/>
      <c r="DG35" s="170">
        <f>DG5+DG7+DG9+DG11+DG13+DG15+DG17+DG19+DG21+DG23+DG25+DG27+DG29+DG31+DG33</f>
        <v>0</v>
      </c>
      <c r="DN35" s="207"/>
      <c r="DO35" s="207"/>
      <c r="DP35" s="207"/>
      <c r="DQ35" s="208"/>
      <c r="DR35" s="209"/>
      <c r="DS35" s="12"/>
      <c r="DT35" s="207"/>
      <c r="DU35" s="207"/>
      <c r="DV35" s="207"/>
      <c r="DW35" s="208"/>
      <c r="DX35" s="209"/>
      <c r="DY35" s="12"/>
      <c r="DZ35" s="140" t="s">
        <v>583</v>
      </c>
      <c r="EA35" s="141"/>
      <c r="EB35" s="142"/>
      <c r="EC35" s="115"/>
      <c r="ED35" s="116">
        <v>3</v>
      </c>
      <c r="EE35" s="194">
        <f t="shared" ref="EE35" si="379">EC35*ED35*$E$2</f>
        <v>0</v>
      </c>
      <c r="EL35" s="126" t="s">
        <v>95</v>
      </c>
      <c r="EM35" s="127"/>
      <c r="EN35" s="127"/>
      <c r="EO35" s="130">
        <f>SUM(EO5:EO34)</f>
        <v>0</v>
      </c>
      <c r="EP35" s="132"/>
      <c r="EQ35" s="170">
        <f>EQ5+EQ7+EQ9+EQ11+EQ13+EQ15+EQ17+EQ19+EQ21+EQ23+EQ25+EQ27+EQ29+EQ31+EQ33</f>
        <v>0</v>
      </c>
      <c r="ER35" s="353" t="s">
        <v>642</v>
      </c>
      <c r="ES35" s="354"/>
      <c r="ET35" s="355"/>
      <c r="EU35" s="115"/>
      <c r="EV35" s="116">
        <v>3.8</v>
      </c>
      <c r="EW35" s="194">
        <f t="shared" ref="EW35" si="380">EU35*EV35*$E$2</f>
        <v>0</v>
      </c>
      <c r="EX35" s="112" t="s">
        <v>701</v>
      </c>
      <c r="EY35" s="113"/>
      <c r="EZ35" s="114"/>
      <c r="FA35" s="115"/>
      <c r="FB35" s="116">
        <v>3.2</v>
      </c>
      <c r="FC35" s="194">
        <f t="shared" ref="FC35" si="381">FA35*FB35*$E$2</f>
        <v>0</v>
      </c>
      <c r="FD35" s="126" t="s">
        <v>95</v>
      </c>
      <c r="FE35" s="127"/>
      <c r="FF35" s="127"/>
      <c r="FG35" s="130">
        <f>SUM(FG5:FG34)</f>
        <v>0</v>
      </c>
      <c r="FH35" s="132"/>
      <c r="FI35" s="170">
        <f>FI5+FI7+FI9+FI11+FI13+FI15+FI17+FI19+FI21+FI23+FI25+FI27+FI29+FI31+FI33</f>
        <v>0</v>
      </c>
      <c r="FJ35" s="126" t="s">
        <v>95</v>
      </c>
      <c r="FK35" s="127"/>
      <c r="FL35" s="127"/>
      <c r="FM35" s="130">
        <f>SUM(FM5:FM34)</f>
        <v>0</v>
      </c>
      <c r="FN35" s="132"/>
      <c r="FO35" s="170">
        <f>FO5+FO7+FO9+FO11+FO13+FO15+FO17+FO19+FO21+FO23+FO25+FO27+FO29+FO31+FO33</f>
        <v>0</v>
      </c>
      <c r="FP35" s="126" t="s">
        <v>95</v>
      </c>
      <c r="FQ35" s="127"/>
      <c r="FR35" s="127"/>
      <c r="FS35" s="130">
        <f>SUM(FS5:FS34)</f>
        <v>0</v>
      </c>
      <c r="FT35" s="132"/>
      <c r="FU35" s="170">
        <f>FU5+FU7+FU9+FU11+FU13+FU15+FU17+FU19+FU21+FU23+FU25+FU27+FU29+FU31+FU33</f>
        <v>0</v>
      </c>
      <c r="FV35" s="126" t="s">
        <v>95</v>
      </c>
      <c r="FW35" s="127"/>
      <c r="FX35" s="127"/>
      <c r="FY35" s="130">
        <f>SUM(FY5:FY34)</f>
        <v>0</v>
      </c>
      <c r="FZ35" s="132"/>
      <c r="GA35" s="135">
        <f>GA5+GA7+GA9+GA11+GA13+GA15+GA17+GA19+GA21+GA23+GA25+GA27+GA29+GA31+GA33</f>
        <v>0</v>
      </c>
      <c r="GH35" s="126" t="s">
        <v>95</v>
      </c>
      <c r="GI35" s="127"/>
      <c r="GJ35" s="127"/>
      <c r="GK35" s="130">
        <f>SUM(GK5:GK34)</f>
        <v>0</v>
      </c>
      <c r="GL35" s="132"/>
      <c r="GM35" s="135">
        <f>GM5+GM7+GM9+GM11+GM13+GM15+GM17+GM19+GM21+GM23+GM25+GM27+GM29+GM31+GM33</f>
        <v>0</v>
      </c>
      <c r="GN35" s="126" t="s">
        <v>95</v>
      </c>
      <c r="GO35" s="127"/>
      <c r="GP35" s="127"/>
      <c r="GQ35" s="130">
        <f>SUM(GQ5:GQ34)</f>
        <v>0</v>
      </c>
      <c r="GR35" s="132"/>
      <c r="GS35" s="135">
        <f>GS5+GS7+GS9+GS11+GS13+GS15+GS17+GS19+GS21+GS23+GS25+GS27+GS29+GS31+GS33</f>
        <v>0</v>
      </c>
      <c r="GT35" s="191" t="s">
        <v>81</v>
      </c>
      <c r="GU35" s="192"/>
      <c r="GV35" s="368"/>
      <c r="GW35" s="115"/>
      <c r="GX35" s="116"/>
      <c r="GY35" s="195"/>
      <c r="GZ35" s="191" t="s">
        <v>81</v>
      </c>
      <c r="HA35" s="192"/>
      <c r="HB35" s="368"/>
      <c r="HC35" s="115"/>
      <c r="HD35" s="116"/>
      <c r="HE35" s="195"/>
      <c r="HF35" s="134" t="s">
        <v>80</v>
      </c>
      <c r="HG35" s="124"/>
      <c r="HH35" s="125"/>
      <c r="HI35" s="115"/>
      <c r="HJ35" s="116"/>
      <c r="HK35" s="195"/>
      <c r="HL35" s="134" t="s">
        <v>80</v>
      </c>
      <c r="HM35" s="124"/>
      <c r="HN35" s="125"/>
      <c r="HO35" s="115"/>
      <c r="HP35" s="116"/>
      <c r="HQ35" s="195"/>
      <c r="HR35" s="134" t="s">
        <v>80</v>
      </c>
      <c r="HS35" s="124"/>
      <c r="HT35" s="125"/>
      <c r="HU35" s="115"/>
      <c r="HV35" s="116"/>
      <c r="HW35" s="195"/>
      <c r="HX35" s="134" t="s">
        <v>80</v>
      </c>
      <c r="HY35" s="124"/>
      <c r="HZ35" s="125"/>
      <c r="IA35" s="115"/>
      <c r="IB35" s="116"/>
      <c r="IC35" s="195"/>
      <c r="ID35" s="123" t="s">
        <v>82</v>
      </c>
      <c r="IE35" s="124"/>
      <c r="IF35" s="125"/>
      <c r="IG35" s="115"/>
      <c r="IH35" s="116"/>
      <c r="II35" s="195"/>
      <c r="IJ35" s="117" t="s">
        <v>82</v>
      </c>
      <c r="IK35" s="118"/>
      <c r="IL35" s="204"/>
      <c r="IM35" s="115"/>
      <c r="IN35" s="116"/>
      <c r="IO35" s="195"/>
      <c r="IP35" s="123" t="s">
        <v>82</v>
      </c>
      <c r="IQ35" s="124"/>
      <c r="IR35" s="125"/>
      <c r="IS35" s="115"/>
      <c r="IT35" s="116"/>
      <c r="IU35" s="195"/>
      <c r="IV35" s="134" t="s">
        <v>81</v>
      </c>
      <c r="IW35" s="124"/>
      <c r="IX35" s="125"/>
      <c r="IY35" s="115"/>
      <c r="IZ35" s="116"/>
      <c r="JA35" s="195"/>
    </row>
    <row r="36" spans="1:261" ht="20.399999999999999" customHeight="1" thickBot="1" x14ac:dyDescent="0.5">
      <c r="A36" s="248" t="s">
        <v>25</v>
      </c>
      <c r="B36" s="249"/>
      <c r="C36" s="13">
        <f>GG47</f>
        <v>0</v>
      </c>
      <c r="D36" s="48" t="s">
        <v>897</v>
      </c>
      <c r="E36" s="6"/>
      <c r="J36" s="128"/>
      <c r="K36" s="129"/>
      <c r="L36" s="129"/>
      <c r="M36" s="131"/>
      <c r="N36" s="133"/>
      <c r="O36" s="136"/>
      <c r="V36" s="128"/>
      <c r="W36" s="129"/>
      <c r="X36" s="129"/>
      <c r="Y36" s="131"/>
      <c r="Z36" s="133"/>
      <c r="AA36" s="155"/>
      <c r="AB36" s="191" t="s">
        <v>84</v>
      </c>
      <c r="AC36" s="192"/>
      <c r="AD36" s="192"/>
      <c r="AE36" s="115"/>
      <c r="AF36" s="116"/>
      <c r="AG36" s="195"/>
      <c r="AH36" s="128"/>
      <c r="AI36" s="129"/>
      <c r="AJ36" s="129"/>
      <c r="AK36" s="131"/>
      <c r="AL36" s="133"/>
      <c r="AM36" s="155"/>
      <c r="AT36" s="128"/>
      <c r="AU36" s="129"/>
      <c r="AV36" s="129"/>
      <c r="AW36" s="131"/>
      <c r="AX36" s="133"/>
      <c r="AY36" s="155"/>
      <c r="AZ36" s="134" t="s">
        <v>84</v>
      </c>
      <c r="BA36" s="124"/>
      <c r="BB36" s="125"/>
      <c r="BC36" s="115"/>
      <c r="BD36" s="116">
        <v>5.1349999999999998</v>
      </c>
      <c r="BE36" s="195"/>
      <c r="BF36" s="128"/>
      <c r="BG36" s="129"/>
      <c r="BH36" s="129"/>
      <c r="BI36" s="131"/>
      <c r="BJ36" s="133"/>
      <c r="BK36" s="155"/>
      <c r="BL36" s="340"/>
      <c r="BM36" s="210"/>
      <c r="BN36" s="210"/>
      <c r="BO36" s="208"/>
      <c r="BP36" s="209"/>
      <c r="BQ36" s="12"/>
      <c r="BR36" s="128"/>
      <c r="BS36" s="129"/>
      <c r="BT36" s="129"/>
      <c r="BU36" s="131"/>
      <c r="BV36" s="133"/>
      <c r="BW36" s="155"/>
      <c r="CD36" s="128"/>
      <c r="CE36" s="129"/>
      <c r="CF36" s="129"/>
      <c r="CG36" s="131"/>
      <c r="CH36" s="133"/>
      <c r="CI36" s="136"/>
      <c r="CP36" s="128"/>
      <c r="CQ36" s="129"/>
      <c r="CR36" s="129"/>
      <c r="CS36" s="131"/>
      <c r="CT36" s="133"/>
      <c r="CU36" s="136"/>
      <c r="DB36" s="128"/>
      <c r="DC36" s="129"/>
      <c r="DD36" s="129"/>
      <c r="DE36" s="131"/>
      <c r="DF36" s="133"/>
      <c r="DG36" s="155"/>
      <c r="DN36" s="210"/>
      <c r="DO36" s="211"/>
      <c r="DP36" s="211"/>
      <c r="DQ36" s="208"/>
      <c r="DR36" s="209"/>
      <c r="DS36" s="12"/>
      <c r="DT36" s="211"/>
      <c r="DU36" s="211"/>
      <c r="DV36" s="211"/>
      <c r="DW36" s="208"/>
      <c r="DX36" s="209"/>
      <c r="DY36" s="12"/>
      <c r="DZ36" s="191" t="s">
        <v>84</v>
      </c>
      <c r="EA36" s="192"/>
      <c r="EB36" s="192"/>
      <c r="EC36" s="115"/>
      <c r="ED36" s="116"/>
      <c r="EE36" s="195"/>
      <c r="EL36" s="128"/>
      <c r="EM36" s="129"/>
      <c r="EN36" s="129"/>
      <c r="EO36" s="131"/>
      <c r="EP36" s="133"/>
      <c r="EQ36" s="155"/>
      <c r="ER36" s="123" t="s">
        <v>85</v>
      </c>
      <c r="ES36" s="124"/>
      <c r="ET36" s="125"/>
      <c r="EU36" s="115"/>
      <c r="EV36" s="116"/>
      <c r="EW36" s="195"/>
      <c r="EX36" s="191" t="s">
        <v>84</v>
      </c>
      <c r="EY36" s="192"/>
      <c r="EZ36" s="192"/>
      <c r="FA36" s="115"/>
      <c r="FB36" s="116"/>
      <c r="FC36" s="195"/>
      <c r="FD36" s="128"/>
      <c r="FE36" s="129"/>
      <c r="FF36" s="129"/>
      <c r="FG36" s="131"/>
      <c r="FH36" s="133"/>
      <c r="FI36" s="155"/>
      <c r="FJ36" s="128"/>
      <c r="FK36" s="129"/>
      <c r="FL36" s="129"/>
      <c r="FM36" s="131"/>
      <c r="FN36" s="133"/>
      <c r="FO36" s="155"/>
      <c r="FP36" s="128"/>
      <c r="FQ36" s="129"/>
      <c r="FR36" s="129"/>
      <c r="FS36" s="131"/>
      <c r="FT36" s="133"/>
      <c r="FU36" s="155"/>
      <c r="FV36" s="128"/>
      <c r="FW36" s="129"/>
      <c r="FX36" s="129"/>
      <c r="FY36" s="131"/>
      <c r="FZ36" s="133"/>
      <c r="GA36" s="136"/>
      <c r="GH36" s="128"/>
      <c r="GI36" s="129"/>
      <c r="GJ36" s="129"/>
      <c r="GK36" s="131"/>
      <c r="GL36" s="133"/>
      <c r="GM36" s="136"/>
      <c r="GN36" s="128"/>
      <c r="GO36" s="129"/>
      <c r="GP36" s="129"/>
      <c r="GQ36" s="131"/>
      <c r="GR36" s="133"/>
      <c r="GS36" s="136"/>
      <c r="GT36" s="112" t="s">
        <v>303</v>
      </c>
      <c r="GU36" s="113"/>
      <c r="GV36" s="114"/>
      <c r="GW36" s="115"/>
      <c r="GX36" s="116">
        <v>1.5</v>
      </c>
      <c r="GY36" s="194">
        <f t="shared" ref="GY36" si="382">GW36*GX36*$E$2</f>
        <v>0</v>
      </c>
      <c r="GZ36" s="112" t="s">
        <v>623</v>
      </c>
      <c r="HA36" s="113"/>
      <c r="HB36" s="114"/>
      <c r="HC36" s="115"/>
      <c r="HD36" s="116">
        <v>1.5</v>
      </c>
      <c r="HE36" s="194">
        <f t="shared" ref="HE36" si="383">HC36*HD36*$E$2</f>
        <v>0</v>
      </c>
      <c r="HF36" s="112" t="s">
        <v>656</v>
      </c>
      <c r="HG36" s="113"/>
      <c r="HH36" s="114"/>
      <c r="HI36" s="115"/>
      <c r="HJ36" s="116">
        <v>1.5</v>
      </c>
      <c r="HK36" s="194">
        <f t="shared" ref="HK36" si="384">HI36*HJ36*$E$2</f>
        <v>0</v>
      </c>
      <c r="HL36" s="112" t="s">
        <v>222</v>
      </c>
      <c r="HM36" s="113"/>
      <c r="HN36" s="114"/>
      <c r="HO36" s="115"/>
      <c r="HP36" s="116">
        <v>1.5</v>
      </c>
      <c r="HQ36" s="194">
        <f t="shared" ref="HQ36" si="385">HO36*HP36*$E$2</f>
        <v>0</v>
      </c>
      <c r="HR36" s="112" t="s">
        <v>692</v>
      </c>
      <c r="HS36" s="113"/>
      <c r="HT36" s="114"/>
      <c r="HU36" s="115"/>
      <c r="HV36" s="116">
        <v>1.5</v>
      </c>
      <c r="HW36" s="194">
        <f t="shared" ref="HW36" si="386">HU36*HV36*$E$2</f>
        <v>0</v>
      </c>
      <c r="HX36" s="112" t="s">
        <v>832</v>
      </c>
      <c r="HY36" s="113"/>
      <c r="HZ36" s="114"/>
      <c r="IA36" s="115"/>
      <c r="IB36" s="116">
        <v>1.5</v>
      </c>
      <c r="IC36" s="194">
        <f t="shared" ref="IC36" si="387">IA36*IB36*$E$2</f>
        <v>0</v>
      </c>
      <c r="ID36" s="112" t="s">
        <v>387</v>
      </c>
      <c r="IE36" s="113"/>
      <c r="IF36" s="114"/>
      <c r="IG36" s="115"/>
      <c r="IH36" s="116">
        <v>2</v>
      </c>
      <c r="II36" s="194">
        <f t="shared" ref="II36" si="388">IG36*IH36*$E$2</f>
        <v>0</v>
      </c>
      <c r="IJ36" s="112" t="s">
        <v>596</v>
      </c>
      <c r="IK36" s="113"/>
      <c r="IL36" s="114"/>
      <c r="IM36" s="115"/>
      <c r="IN36" s="116">
        <v>2</v>
      </c>
      <c r="IO36" s="194">
        <f t="shared" ref="IO36" si="389">IM36*IN36*$E$2</f>
        <v>0</v>
      </c>
      <c r="IP36" s="112" t="s">
        <v>229</v>
      </c>
      <c r="IQ36" s="113"/>
      <c r="IR36" s="114"/>
      <c r="IS36" s="115"/>
      <c r="IT36" s="116">
        <v>2</v>
      </c>
      <c r="IU36" s="194">
        <f t="shared" ref="IU36" si="390">IS36*IT36*$E$2</f>
        <v>0</v>
      </c>
      <c r="IV36" s="112" t="s">
        <v>969</v>
      </c>
      <c r="IW36" s="113"/>
      <c r="IX36" s="114"/>
      <c r="IY36" s="115"/>
      <c r="IZ36" s="116">
        <v>2</v>
      </c>
      <c r="JA36" s="194">
        <f t="shared" ref="JA36" si="391">IY36*IZ36*$E$2</f>
        <v>0</v>
      </c>
    </row>
    <row r="37" spans="1:261" ht="20.399999999999999" customHeight="1" x14ac:dyDescent="0.45">
      <c r="A37" s="248" t="s">
        <v>26</v>
      </c>
      <c r="B37" s="249"/>
      <c r="C37" s="13">
        <f>GA98</f>
        <v>0</v>
      </c>
      <c r="E37" s="6"/>
      <c r="M37" s="208"/>
      <c r="N37" s="260"/>
      <c r="O37" s="258"/>
      <c r="Y37" s="10"/>
      <c r="AA37" s="12"/>
      <c r="AB37" s="112" t="s">
        <v>174</v>
      </c>
      <c r="AC37" s="113"/>
      <c r="AD37" s="114"/>
      <c r="AE37" s="115"/>
      <c r="AF37" s="116">
        <v>3.2</v>
      </c>
      <c r="AG37" s="194">
        <f t="shared" ref="AG37" si="392">AE37*AF37*$E$2</f>
        <v>0</v>
      </c>
      <c r="AK37" s="208"/>
      <c r="AL37" s="260"/>
      <c r="AM37" s="258"/>
      <c r="AZ37" s="112" t="s">
        <v>278</v>
      </c>
      <c r="BA37" s="113"/>
      <c r="BB37" s="114"/>
      <c r="BC37" s="115"/>
      <c r="BD37" s="116">
        <v>3.2</v>
      </c>
      <c r="BE37" s="194">
        <f t="shared" si="8"/>
        <v>0</v>
      </c>
      <c r="BI37" s="10"/>
      <c r="BK37" s="12"/>
      <c r="BL37" s="207"/>
      <c r="BM37" s="207"/>
      <c r="BN37" s="207"/>
      <c r="BO37" s="208"/>
      <c r="BP37" s="209"/>
      <c r="BQ37" s="12"/>
      <c r="BU37" s="208"/>
      <c r="BV37" s="260"/>
      <c r="BW37" s="258"/>
      <c r="CG37" s="208"/>
      <c r="CH37" s="260"/>
      <c r="CI37" s="258"/>
      <c r="DN37" s="207"/>
      <c r="DO37" s="207"/>
      <c r="DP37" s="207"/>
      <c r="DQ37" s="61">
        <f>SUM(DQ5:DQ34)</f>
        <v>0</v>
      </c>
      <c r="DR37" s="61"/>
      <c r="DS37" s="62">
        <f>SUM(DS5,DS7,DS9,DS11,DS13,DS15,DS17,DS19,DS21,DS23,DS25,DS27,DS29,DS31,DS33)</f>
        <v>0</v>
      </c>
      <c r="DT37" s="212"/>
      <c r="DU37" s="212"/>
      <c r="DV37" s="212"/>
      <c r="DW37" s="61">
        <f>SUM(DW3:DW32)</f>
        <v>0</v>
      </c>
      <c r="DX37" s="61"/>
      <c r="DY37" s="62">
        <f>SUM(DY3,DY5,DY9,DY11,DY13,DY15,DY17,DY19,DY21,DY23,DY25,DY27,DY29,DY31,DY7)</f>
        <v>0</v>
      </c>
      <c r="DZ37" s="143" t="s">
        <v>584</v>
      </c>
      <c r="EA37" s="144"/>
      <c r="EB37" s="145"/>
      <c r="EC37" s="115"/>
      <c r="ED37" s="116">
        <v>3.5</v>
      </c>
      <c r="EE37" s="194">
        <f t="shared" ref="EE37" si="393">EC37*ED37*$E$2</f>
        <v>0</v>
      </c>
      <c r="EL37" s="207"/>
      <c r="EM37" s="207"/>
      <c r="EN37" s="207"/>
      <c r="EO37" s="208"/>
      <c r="EP37" s="209"/>
      <c r="EQ37" s="41"/>
      <c r="ER37" s="143" t="s">
        <v>643</v>
      </c>
      <c r="ES37" s="144"/>
      <c r="ET37" s="145"/>
      <c r="EU37" s="115"/>
      <c r="EV37" s="116">
        <v>3.9</v>
      </c>
      <c r="EW37" s="194">
        <f t="shared" ref="EW37" si="394">EU37*EV37*$E$2</f>
        <v>0</v>
      </c>
      <c r="EX37" s="143" t="s">
        <v>702</v>
      </c>
      <c r="EY37" s="144"/>
      <c r="EZ37" s="145"/>
      <c r="FA37" s="115"/>
      <c r="FB37" s="116">
        <v>4.4000000000000004</v>
      </c>
      <c r="FC37" s="194">
        <f t="shared" ref="FC37" si="395">FA37*FB37*$E$2</f>
        <v>0</v>
      </c>
      <c r="GT37" s="191" t="s">
        <v>81</v>
      </c>
      <c r="GU37" s="192"/>
      <c r="GV37" s="368"/>
      <c r="GW37" s="115"/>
      <c r="GX37" s="116"/>
      <c r="GY37" s="195"/>
      <c r="GZ37" s="191" t="s">
        <v>81</v>
      </c>
      <c r="HA37" s="192"/>
      <c r="HB37" s="368"/>
      <c r="HC37" s="115"/>
      <c r="HD37" s="116"/>
      <c r="HE37" s="195"/>
      <c r="HF37" s="191" t="s">
        <v>81</v>
      </c>
      <c r="HG37" s="192"/>
      <c r="HH37" s="368"/>
      <c r="HI37" s="115"/>
      <c r="HJ37" s="116"/>
      <c r="HK37" s="195"/>
      <c r="HL37" s="191" t="s">
        <v>81</v>
      </c>
      <c r="HM37" s="192"/>
      <c r="HN37" s="368"/>
      <c r="HO37" s="115"/>
      <c r="HP37" s="116"/>
      <c r="HQ37" s="195"/>
      <c r="HR37" s="191" t="s">
        <v>81</v>
      </c>
      <c r="HS37" s="192"/>
      <c r="HT37" s="368"/>
      <c r="HU37" s="115"/>
      <c r="HV37" s="116"/>
      <c r="HW37" s="195"/>
      <c r="HX37" s="191" t="s">
        <v>81</v>
      </c>
      <c r="HY37" s="192"/>
      <c r="HZ37" s="368"/>
      <c r="IA37" s="115"/>
      <c r="IB37" s="116"/>
      <c r="IC37" s="195"/>
      <c r="ID37" s="123" t="s">
        <v>82</v>
      </c>
      <c r="IE37" s="124"/>
      <c r="IF37" s="125"/>
      <c r="IG37" s="115"/>
      <c r="IH37" s="116"/>
      <c r="II37" s="195"/>
      <c r="IJ37" s="117" t="s">
        <v>82</v>
      </c>
      <c r="IK37" s="118"/>
      <c r="IL37" s="204"/>
      <c r="IM37" s="115"/>
      <c r="IN37" s="116"/>
      <c r="IO37" s="195"/>
      <c r="IP37" s="123" t="s">
        <v>82</v>
      </c>
      <c r="IQ37" s="124"/>
      <c r="IR37" s="125"/>
      <c r="IS37" s="115"/>
      <c r="IT37" s="116"/>
      <c r="IU37" s="195"/>
      <c r="IV37" s="117" t="s">
        <v>82</v>
      </c>
      <c r="IW37" s="118"/>
      <c r="IX37" s="204"/>
      <c r="IY37" s="115"/>
      <c r="IZ37" s="116"/>
      <c r="JA37" s="195"/>
    </row>
    <row r="38" spans="1:261" ht="20.399999999999999" customHeight="1" thickBot="1" x14ac:dyDescent="0.5">
      <c r="A38" s="248" t="s">
        <v>27</v>
      </c>
      <c r="B38" s="249"/>
      <c r="C38" s="14">
        <f>GG98</f>
        <v>0</v>
      </c>
      <c r="E38" s="6"/>
      <c r="M38" s="208"/>
      <c r="N38" s="260"/>
      <c r="O38" s="258"/>
      <c r="V38" s="201" t="s">
        <v>108</v>
      </c>
      <c r="W38" s="201"/>
      <c r="X38" s="201"/>
      <c r="Y38" s="201"/>
      <c r="Z38" s="201"/>
      <c r="AA38" s="201"/>
      <c r="AB38" s="191" t="s">
        <v>84</v>
      </c>
      <c r="AC38" s="192"/>
      <c r="AD38" s="192"/>
      <c r="AE38" s="115"/>
      <c r="AF38" s="116"/>
      <c r="AG38" s="195"/>
      <c r="AK38" s="208"/>
      <c r="AL38" s="260"/>
      <c r="AM38" s="258"/>
      <c r="AT38" s="335" t="s">
        <v>291</v>
      </c>
      <c r="AU38" s="335"/>
      <c r="AV38" s="335"/>
      <c r="AW38" s="335"/>
      <c r="AX38" s="335"/>
      <c r="AY38" s="335"/>
      <c r="AZ38" s="134" t="s">
        <v>84</v>
      </c>
      <c r="BA38" s="124"/>
      <c r="BB38" s="125"/>
      <c r="BC38" s="115"/>
      <c r="BD38" s="116">
        <v>5.3450000000000104</v>
      </c>
      <c r="BE38" s="195"/>
      <c r="BF38" s="308"/>
      <c r="BG38" s="308"/>
      <c r="BH38" s="308"/>
      <c r="BI38" s="308"/>
      <c r="BJ38" s="308"/>
      <c r="BK38" s="308"/>
      <c r="BL38" s="210"/>
      <c r="BM38" s="210"/>
      <c r="BN38" s="210"/>
      <c r="BO38" s="208"/>
      <c r="BP38" s="209"/>
      <c r="BQ38" s="12"/>
      <c r="BU38" s="208"/>
      <c r="BV38" s="260"/>
      <c r="BW38" s="258"/>
      <c r="CG38" s="208"/>
      <c r="CH38" s="260"/>
      <c r="CI38" s="258"/>
      <c r="DN38" s="210"/>
      <c r="DO38" s="211"/>
      <c r="DP38" s="211"/>
      <c r="DT38" s="210"/>
      <c r="DU38" s="211"/>
      <c r="DV38" s="211"/>
      <c r="DZ38" s="123" t="s">
        <v>85</v>
      </c>
      <c r="EA38" s="124"/>
      <c r="EB38" s="125"/>
      <c r="EC38" s="115"/>
      <c r="ED38" s="116"/>
      <c r="EE38" s="195"/>
      <c r="EL38" s="211"/>
      <c r="EM38" s="211"/>
      <c r="EN38" s="211"/>
      <c r="EO38" s="208"/>
      <c r="EP38" s="209"/>
      <c r="EQ38" s="41"/>
      <c r="ER38" s="123" t="s">
        <v>85</v>
      </c>
      <c r="ES38" s="124"/>
      <c r="ET38" s="125"/>
      <c r="EU38" s="115"/>
      <c r="EV38" s="116"/>
      <c r="EW38" s="195"/>
      <c r="EX38" s="191" t="s">
        <v>86</v>
      </c>
      <c r="EY38" s="192"/>
      <c r="EZ38" s="192"/>
      <c r="FA38" s="115"/>
      <c r="FB38" s="116"/>
      <c r="FC38" s="195"/>
      <c r="GT38" s="112" t="s">
        <v>373</v>
      </c>
      <c r="GU38" s="113"/>
      <c r="GV38" s="114"/>
      <c r="GW38" s="115"/>
      <c r="GX38" s="116">
        <v>1.5</v>
      </c>
      <c r="GY38" s="194">
        <f t="shared" ref="GY38" si="396">GW38*GX38*$E$2</f>
        <v>0</v>
      </c>
      <c r="GZ38" s="112" t="s">
        <v>371</v>
      </c>
      <c r="HA38" s="113"/>
      <c r="HB38" s="114"/>
      <c r="HC38" s="115"/>
      <c r="HD38" s="116">
        <v>1.5</v>
      </c>
      <c r="HE38" s="194">
        <f t="shared" ref="HE38" si="397">HC38*HD38*$E$2</f>
        <v>0</v>
      </c>
      <c r="HF38" s="112" t="s">
        <v>349</v>
      </c>
      <c r="HG38" s="113"/>
      <c r="HH38" s="114"/>
      <c r="HI38" s="115"/>
      <c r="HJ38" s="116">
        <v>1.5</v>
      </c>
      <c r="HK38" s="194">
        <f t="shared" ref="HK38" si="398">HI38*HJ38*$E$2</f>
        <v>0</v>
      </c>
      <c r="HL38" s="112" t="s">
        <v>814</v>
      </c>
      <c r="HM38" s="113"/>
      <c r="HN38" s="114"/>
      <c r="HO38" s="115"/>
      <c r="HP38" s="116">
        <v>1.5</v>
      </c>
      <c r="HQ38" s="194">
        <f t="shared" ref="HQ38" si="399">HO38*HP38*$E$2</f>
        <v>0</v>
      </c>
      <c r="HR38" s="112" t="s">
        <v>507</v>
      </c>
      <c r="HS38" s="113"/>
      <c r="HT38" s="114"/>
      <c r="HU38" s="115"/>
      <c r="HV38" s="116">
        <v>1.5</v>
      </c>
      <c r="HW38" s="194">
        <f t="shared" ref="HW38" si="400">HU38*HV38*$E$2</f>
        <v>0</v>
      </c>
      <c r="HX38" s="112" t="s">
        <v>478</v>
      </c>
      <c r="HY38" s="113"/>
      <c r="HZ38" s="114"/>
      <c r="IA38" s="115"/>
      <c r="IB38" s="116">
        <v>1.5</v>
      </c>
      <c r="IC38" s="194">
        <f t="shared" ref="IC38" si="401">IA38*IB38*$E$2</f>
        <v>0</v>
      </c>
      <c r="ID38" s="112" t="s">
        <v>405</v>
      </c>
      <c r="IE38" s="113"/>
      <c r="IF38" s="114"/>
      <c r="IG38" s="115"/>
      <c r="IH38" s="116">
        <v>2</v>
      </c>
      <c r="II38" s="194">
        <f t="shared" ref="II38" si="402">IG38*IH38*$E$2</f>
        <v>0</v>
      </c>
      <c r="IJ38" s="112" t="s">
        <v>390</v>
      </c>
      <c r="IK38" s="113"/>
      <c r="IL38" s="114"/>
      <c r="IM38" s="115"/>
      <c r="IN38" s="116">
        <v>2</v>
      </c>
      <c r="IO38" s="194">
        <f t="shared" ref="IO38" si="403">IM38*IN38*$E$2</f>
        <v>0</v>
      </c>
      <c r="IP38" s="112" t="s">
        <v>231</v>
      </c>
      <c r="IQ38" s="113"/>
      <c r="IR38" s="114"/>
      <c r="IS38" s="115"/>
      <c r="IT38" s="116">
        <v>2</v>
      </c>
      <c r="IU38" s="194">
        <f t="shared" ref="IU38" si="404">IS38*IT38*$E$2</f>
        <v>0</v>
      </c>
      <c r="IV38" s="112" t="s">
        <v>296</v>
      </c>
      <c r="IW38" s="113"/>
      <c r="IX38" s="114"/>
      <c r="IY38" s="115"/>
      <c r="IZ38" s="116">
        <v>1.5</v>
      </c>
      <c r="JA38" s="194">
        <f t="shared" ref="JA38" si="405">IY38*IZ38*$E$2</f>
        <v>0</v>
      </c>
    </row>
    <row r="39" spans="1:261" ht="20.399999999999999" customHeight="1" thickTop="1" x14ac:dyDescent="0.45">
      <c r="A39" s="248" t="s">
        <v>28</v>
      </c>
      <c r="B39" s="249"/>
      <c r="C39" s="46">
        <f>GM47</f>
        <v>0</v>
      </c>
      <c r="E39" s="6"/>
      <c r="M39" s="208"/>
      <c r="N39" s="260"/>
      <c r="O39" s="258"/>
      <c r="V39" s="112" t="s">
        <v>155</v>
      </c>
      <c r="W39" s="113"/>
      <c r="X39" s="114"/>
      <c r="Y39" s="139"/>
      <c r="Z39" s="116">
        <v>2.2000000000000002</v>
      </c>
      <c r="AA39" s="75">
        <f>Y39*Z39*$E$2</f>
        <v>0</v>
      </c>
      <c r="AB39" s="112" t="s">
        <v>175</v>
      </c>
      <c r="AC39" s="113"/>
      <c r="AD39" s="114"/>
      <c r="AE39" s="115"/>
      <c r="AF39" s="116">
        <v>4.2</v>
      </c>
      <c r="AG39" s="194">
        <f t="shared" ref="AG39" si="406">AE39*AF39*$E$2</f>
        <v>0</v>
      </c>
      <c r="AK39" s="208"/>
      <c r="AL39" s="260"/>
      <c r="AM39" s="258"/>
      <c r="AT39" s="335"/>
      <c r="AU39" s="335"/>
      <c r="AV39" s="335"/>
      <c r="AW39" s="335"/>
      <c r="AX39" s="335"/>
      <c r="AY39" s="335"/>
      <c r="AZ39" s="112" t="s">
        <v>279</v>
      </c>
      <c r="BA39" s="113"/>
      <c r="BB39" s="114"/>
      <c r="BC39" s="115"/>
      <c r="BD39" s="116">
        <v>3.7</v>
      </c>
      <c r="BE39" s="194">
        <f t="shared" si="8"/>
        <v>0</v>
      </c>
      <c r="BF39" s="207"/>
      <c r="BG39" s="207"/>
      <c r="BH39" s="207"/>
      <c r="BI39" s="208"/>
      <c r="BJ39" s="209"/>
      <c r="BK39" s="258"/>
      <c r="BL39" s="308"/>
      <c r="BM39" s="308"/>
      <c r="BN39" s="308"/>
      <c r="BO39" s="342"/>
      <c r="BP39" s="260"/>
      <c r="BQ39" s="258"/>
      <c r="BU39" s="208"/>
      <c r="BV39" s="260"/>
      <c r="BW39" s="258"/>
      <c r="CG39" s="208"/>
      <c r="CH39" s="260"/>
      <c r="CI39" s="258"/>
      <c r="DN39" s="207"/>
      <c r="DO39" s="207"/>
      <c r="DP39" s="207"/>
      <c r="DQ39" s="208"/>
      <c r="DR39" s="209"/>
      <c r="DS39" s="12"/>
      <c r="DT39" s="207"/>
      <c r="DU39" s="207"/>
      <c r="DV39" s="207"/>
      <c r="DW39" s="208"/>
      <c r="DX39" s="209"/>
      <c r="DY39" s="12"/>
      <c r="DZ39" s="119" t="s">
        <v>645</v>
      </c>
      <c r="EA39" s="120"/>
      <c r="EB39" s="121"/>
      <c r="EC39" s="115"/>
      <c r="ED39" s="116">
        <v>4</v>
      </c>
      <c r="EE39" s="194">
        <f t="shared" ref="EE39" si="407">EC39*ED39*$E$2</f>
        <v>0</v>
      </c>
      <c r="EL39" s="207"/>
      <c r="EM39" s="207"/>
      <c r="EN39" s="207"/>
      <c r="EO39" s="208"/>
      <c r="EP39" s="209"/>
      <c r="EQ39" s="41"/>
      <c r="ER39" s="119" t="s">
        <v>644</v>
      </c>
      <c r="ES39" s="120"/>
      <c r="ET39" s="121"/>
      <c r="EU39" s="115"/>
      <c r="EV39" s="116">
        <v>4.5</v>
      </c>
      <c r="EW39" s="194">
        <f t="shared" ref="EW39" si="408">EU39*EV39*$E$2</f>
        <v>0</v>
      </c>
      <c r="EX39" s="119" t="s">
        <v>703</v>
      </c>
      <c r="EY39" s="120"/>
      <c r="EZ39" s="121"/>
      <c r="FA39" s="115"/>
      <c r="FB39" s="116">
        <v>5</v>
      </c>
      <c r="FC39" s="194">
        <f t="shared" ref="FC39" si="409">FA39*FB39*$E$2</f>
        <v>0</v>
      </c>
      <c r="GT39" s="191" t="s">
        <v>81</v>
      </c>
      <c r="GU39" s="192"/>
      <c r="GV39" s="368"/>
      <c r="GW39" s="115"/>
      <c r="GX39" s="116"/>
      <c r="GY39" s="195"/>
      <c r="GZ39" s="191" t="s">
        <v>81</v>
      </c>
      <c r="HA39" s="192"/>
      <c r="HB39" s="368"/>
      <c r="HC39" s="115"/>
      <c r="HD39" s="116"/>
      <c r="HE39" s="195"/>
      <c r="HF39" s="191" t="s">
        <v>81</v>
      </c>
      <c r="HG39" s="192"/>
      <c r="HH39" s="368"/>
      <c r="HI39" s="115"/>
      <c r="HJ39" s="116"/>
      <c r="HK39" s="195"/>
      <c r="HL39" s="191" t="s">
        <v>81</v>
      </c>
      <c r="HM39" s="192"/>
      <c r="HN39" s="368"/>
      <c r="HO39" s="115"/>
      <c r="HP39" s="116"/>
      <c r="HQ39" s="195"/>
      <c r="HR39" s="191" t="s">
        <v>81</v>
      </c>
      <c r="HS39" s="192"/>
      <c r="HT39" s="368"/>
      <c r="HU39" s="115"/>
      <c r="HV39" s="116"/>
      <c r="HW39" s="195"/>
      <c r="HX39" s="191" t="s">
        <v>81</v>
      </c>
      <c r="HY39" s="192"/>
      <c r="HZ39" s="368"/>
      <c r="IA39" s="115"/>
      <c r="IB39" s="116"/>
      <c r="IC39" s="195"/>
      <c r="ID39" s="123" t="s">
        <v>82</v>
      </c>
      <c r="IE39" s="124"/>
      <c r="IF39" s="125"/>
      <c r="IG39" s="115"/>
      <c r="IH39" s="116"/>
      <c r="II39" s="195"/>
      <c r="IJ39" s="117" t="s">
        <v>82</v>
      </c>
      <c r="IK39" s="118"/>
      <c r="IL39" s="204"/>
      <c r="IM39" s="115"/>
      <c r="IN39" s="116"/>
      <c r="IO39" s="195"/>
      <c r="IP39" s="123" t="s">
        <v>82</v>
      </c>
      <c r="IQ39" s="124"/>
      <c r="IR39" s="125"/>
      <c r="IS39" s="115"/>
      <c r="IT39" s="116"/>
      <c r="IU39" s="195"/>
      <c r="IV39" s="134" t="s">
        <v>81</v>
      </c>
      <c r="IW39" s="124"/>
      <c r="IX39" s="125"/>
      <c r="IY39" s="115"/>
      <c r="IZ39" s="116"/>
      <c r="JA39" s="195"/>
    </row>
    <row r="40" spans="1:261" ht="20.399999999999999" customHeight="1" thickBot="1" x14ac:dyDescent="0.5">
      <c r="A40" s="250" t="s">
        <v>29</v>
      </c>
      <c r="B40" s="251"/>
      <c r="C40" s="47">
        <f>GS47</f>
        <v>0</v>
      </c>
      <c r="M40" s="208"/>
      <c r="N40" s="260"/>
      <c r="O40" s="258"/>
      <c r="V40" s="123" t="s">
        <v>82</v>
      </c>
      <c r="W40" s="124"/>
      <c r="X40" s="125"/>
      <c r="Y40" s="115"/>
      <c r="Z40" s="116"/>
      <c r="AA40" s="73"/>
      <c r="AB40" s="134" t="s">
        <v>86</v>
      </c>
      <c r="AC40" s="124"/>
      <c r="AD40" s="125"/>
      <c r="AE40" s="115"/>
      <c r="AF40" s="116"/>
      <c r="AG40" s="195"/>
      <c r="AK40" s="208"/>
      <c r="AL40" s="260"/>
      <c r="AM40" s="258"/>
      <c r="AT40" s="335"/>
      <c r="AU40" s="335"/>
      <c r="AV40" s="335"/>
      <c r="AW40" s="335"/>
      <c r="AX40" s="335"/>
      <c r="AY40" s="335"/>
      <c r="AZ40" s="134" t="s">
        <v>84</v>
      </c>
      <c r="BA40" s="124"/>
      <c r="BB40" s="125"/>
      <c r="BC40" s="122"/>
      <c r="BD40" s="146">
        <v>5.5550000000000104</v>
      </c>
      <c r="BE40" s="195"/>
      <c r="BF40" s="211"/>
      <c r="BG40" s="211"/>
      <c r="BH40" s="211"/>
      <c r="BI40" s="208"/>
      <c r="BJ40" s="209"/>
      <c r="BK40" s="258"/>
      <c r="BL40" s="308"/>
      <c r="BM40" s="308"/>
      <c r="BN40" s="308"/>
      <c r="BO40" s="208"/>
      <c r="BP40" s="260"/>
      <c r="BQ40" s="258"/>
      <c r="BU40" s="208"/>
      <c r="BV40" s="260"/>
      <c r="BW40" s="258"/>
      <c r="CG40" s="208"/>
      <c r="CH40" s="260"/>
      <c r="CI40" s="258"/>
      <c r="DN40" s="211"/>
      <c r="DO40" s="211"/>
      <c r="DP40" s="211"/>
      <c r="DQ40" s="208"/>
      <c r="DR40" s="209"/>
      <c r="DS40" s="12"/>
      <c r="DT40" s="210"/>
      <c r="DU40" s="211"/>
      <c r="DV40" s="211"/>
      <c r="DW40" s="208"/>
      <c r="DX40" s="209"/>
      <c r="DY40" s="12"/>
      <c r="DZ40" s="191" t="s">
        <v>86</v>
      </c>
      <c r="EA40" s="192"/>
      <c r="EB40" s="192"/>
      <c r="EC40" s="122"/>
      <c r="ED40" s="116"/>
      <c r="EE40" s="195"/>
      <c r="EL40" s="210"/>
      <c r="EM40" s="210"/>
      <c r="EN40" s="210"/>
      <c r="EO40" s="208"/>
      <c r="EP40" s="209"/>
      <c r="EQ40" s="41"/>
      <c r="ER40" s="191" t="s">
        <v>86</v>
      </c>
      <c r="ES40" s="192"/>
      <c r="ET40" s="192"/>
      <c r="EU40" s="122"/>
      <c r="EV40" s="116"/>
      <c r="EW40" s="195"/>
      <c r="EX40" s="191" t="s">
        <v>87</v>
      </c>
      <c r="EY40" s="192"/>
      <c r="EZ40" s="192"/>
      <c r="FA40" s="122"/>
      <c r="FB40" s="116"/>
      <c r="FC40" s="195"/>
      <c r="GT40" s="112" t="s">
        <v>908</v>
      </c>
      <c r="GU40" s="113"/>
      <c r="GV40" s="114"/>
      <c r="GW40" s="115"/>
      <c r="GX40" s="116">
        <v>2</v>
      </c>
      <c r="GY40" s="194">
        <f t="shared" ref="GY40" si="410">GW40*GX40*$E$2</f>
        <v>0</v>
      </c>
      <c r="GZ40" s="112" t="s">
        <v>175</v>
      </c>
      <c r="HA40" s="113"/>
      <c r="HB40" s="114"/>
      <c r="HC40" s="115"/>
      <c r="HD40" s="116">
        <v>2</v>
      </c>
      <c r="HE40" s="194">
        <f t="shared" ref="HE40" si="411">HC40*HD40*$E$2</f>
        <v>0</v>
      </c>
      <c r="HF40" s="112" t="s">
        <v>640</v>
      </c>
      <c r="HG40" s="113"/>
      <c r="HH40" s="114"/>
      <c r="HI40" s="115"/>
      <c r="HJ40" s="116">
        <v>2</v>
      </c>
      <c r="HK40" s="194">
        <f t="shared" ref="HK40" si="412">HI40*HJ40*$E$2</f>
        <v>0</v>
      </c>
      <c r="HL40" s="112" t="s">
        <v>853</v>
      </c>
      <c r="HM40" s="113"/>
      <c r="HN40" s="114"/>
      <c r="HO40" s="115"/>
      <c r="HP40" s="116">
        <v>2</v>
      </c>
      <c r="HQ40" s="194">
        <f t="shared" ref="HQ40" si="413">HO40*HP40*$E$2</f>
        <v>0</v>
      </c>
      <c r="HR40" s="112" t="s">
        <v>368</v>
      </c>
      <c r="HS40" s="113"/>
      <c r="HT40" s="114"/>
      <c r="HU40" s="115"/>
      <c r="HV40" s="116">
        <v>2</v>
      </c>
      <c r="HW40" s="194">
        <f t="shared" ref="HW40" si="414">HU40*HV40*$E$2</f>
        <v>0</v>
      </c>
      <c r="HX40" s="112" t="s">
        <v>655</v>
      </c>
      <c r="HY40" s="113"/>
      <c r="HZ40" s="114"/>
      <c r="IA40" s="115"/>
      <c r="IB40" s="116">
        <v>2</v>
      </c>
      <c r="IC40" s="194">
        <f t="shared" ref="IC40" si="415">IA40*IB40*$E$2</f>
        <v>0</v>
      </c>
      <c r="ID40" s="112" t="s">
        <v>411</v>
      </c>
      <c r="IE40" s="113"/>
      <c r="IF40" s="114"/>
      <c r="IG40" s="115"/>
      <c r="IH40" s="116">
        <v>2.5</v>
      </c>
      <c r="II40" s="194">
        <f t="shared" ref="II40" si="416">IG40*IH40*$E$2</f>
        <v>0</v>
      </c>
      <c r="IJ40" s="112" t="s">
        <v>951</v>
      </c>
      <c r="IK40" s="113"/>
      <c r="IL40" s="114"/>
      <c r="IM40" s="115"/>
      <c r="IN40" s="116">
        <v>2</v>
      </c>
      <c r="IO40" s="194">
        <f t="shared" ref="IO40" si="417">IM40*IN40*$E$2</f>
        <v>0</v>
      </c>
      <c r="IP40" s="112" t="s">
        <v>232</v>
      </c>
      <c r="IQ40" s="113"/>
      <c r="IR40" s="114"/>
      <c r="IS40" s="115"/>
      <c r="IT40" s="116">
        <v>2.5</v>
      </c>
      <c r="IU40" s="194">
        <f t="shared" ref="IU40" si="418">IS40*IT40*$E$2</f>
        <v>0</v>
      </c>
      <c r="IV40" s="112" t="s">
        <v>970</v>
      </c>
      <c r="IW40" s="113"/>
      <c r="IX40" s="114"/>
      <c r="IY40" s="115"/>
      <c r="IZ40" s="116">
        <v>2</v>
      </c>
      <c r="JA40" s="194">
        <f t="shared" ref="JA40" si="419">IY40*IZ40*$E$2</f>
        <v>0</v>
      </c>
    </row>
    <row r="41" spans="1:261" ht="20.399999999999999" customHeight="1" thickBot="1" x14ac:dyDescent="0.5">
      <c r="A41" s="16" t="s">
        <v>137</v>
      </c>
      <c r="B41" s="274">
        <f>EO47+EU47+EO98+EU98+FA47+FG47+FG98+FM47+FS47+FM98+FS98+GE47+FY98+GE98+GK47+GQ47</f>
        <v>0</v>
      </c>
      <c r="C41" s="291"/>
      <c r="E41" s="309" t="s">
        <v>46</v>
      </c>
      <c r="F41" s="310"/>
      <c r="G41" s="313">
        <f>B22+H22+E29+B42</f>
        <v>0</v>
      </c>
      <c r="H41" s="314"/>
      <c r="I41" s="315"/>
      <c r="V41" s="112" t="s">
        <v>156</v>
      </c>
      <c r="W41" s="113"/>
      <c r="X41" s="114"/>
      <c r="Y41" s="115"/>
      <c r="Z41" s="116">
        <v>2.2000000000000002</v>
      </c>
      <c r="AA41" s="75">
        <f t="shared" ref="AA41" si="420">Y41*Z41*$E$2</f>
        <v>0</v>
      </c>
      <c r="AB41" s="112" t="s">
        <v>176</v>
      </c>
      <c r="AC41" s="113"/>
      <c r="AD41" s="114"/>
      <c r="AE41" s="115"/>
      <c r="AF41" s="116">
        <v>3.7</v>
      </c>
      <c r="AG41" s="194">
        <f t="shared" ref="AG41" si="421">AE41*AF41*$E$2</f>
        <v>0</v>
      </c>
      <c r="AT41" s="335"/>
      <c r="AU41" s="335"/>
      <c r="AV41" s="335"/>
      <c r="AW41" s="335"/>
      <c r="AX41" s="335"/>
      <c r="AY41" s="335"/>
      <c r="AZ41" s="126" t="s">
        <v>95</v>
      </c>
      <c r="BA41" s="127"/>
      <c r="BB41" s="127"/>
      <c r="BC41" s="228">
        <f>SUM(BC5:BC40)</f>
        <v>0</v>
      </c>
      <c r="BD41" s="329"/>
      <c r="BE41" s="135">
        <f>BE5+BE7+BE9+BE11+BE13+BE15+BE17+BE19+BE21+BE23+BE25+BE27+BE29+BE31+BE33+BE35+BE37+BE39</f>
        <v>0</v>
      </c>
      <c r="BF41" s="207"/>
      <c r="BG41" s="207"/>
      <c r="BH41" s="207"/>
      <c r="BI41" s="208"/>
      <c r="BJ41" s="209"/>
      <c r="BK41" s="258"/>
      <c r="BL41" s="207"/>
      <c r="BM41" s="207"/>
      <c r="BN41" s="207"/>
      <c r="BO41" s="208"/>
      <c r="BP41" s="209"/>
      <c r="BQ41" s="12"/>
      <c r="DN41" s="207"/>
      <c r="DO41" s="207"/>
      <c r="DP41" s="207"/>
      <c r="DQ41" s="208"/>
      <c r="DR41" s="209"/>
      <c r="DS41" s="12"/>
      <c r="DT41" s="207"/>
      <c r="DU41" s="207"/>
      <c r="DV41" s="207"/>
      <c r="DW41" s="208"/>
      <c r="DX41" s="209"/>
      <c r="DY41" s="12"/>
      <c r="DZ41" s="126" t="s">
        <v>95</v>
      </c>
      <c r="EA41" s="127"/>
      <c r="EB41" s="127"/>
      <c r="EC41" s="130">
        <f>SUM(EC5:EC40)</f>
        <v>0</v>
      </c>
      <c r="ED41" s="132"/>
      <c r="EE41" s="135">
        <f>EE5+EE7+EE9+EE11+EE13+EE15+EE17+EE19+EE21+EE23+EE25+EE27+EE29+EE31+EE33</f>
        <v>0</v>
      </c>
      <c r="EL41" s="308"/>
      <c r="EM41" s="308"/>
      <c r="EN41" s="308"/>
      <c r="EO41" s="258"/>
      <c r="EP41" s="260"/>
      <c r="EQ41" s="356"/>
      <c r="ER41" s="126" t="s">
        <v>95</v>
      </c>
      <c r="ES41" s="127"/>
      <c r="ET41" s="127"/>
      <c r="EU41" s="130">
        <f>SUM(EU5:EU40)</f>
        <v>0</v>
      </c>
      <c r="EV41" s="132"/>
      <c r="EW41" s="135">
        <f>EW5+EW7+EW9+EW11+EW13+EW15+EW17+EW19+EW21+EW23+EW25+EW27+EW29+EW31+EW33+EW35+EW37+EW39</f>
        <v>0</v>
      </c>
      <c r="EX41" s="126" t="s">
        <v>95</v>
      </c>
      <c r="EY41" s="127"/>
      <c r="EZ41" s="127"/>
      <c r="FA41" s="130">
        <f>SUM(FA5:FA40)</f>
        <v>0</v>
      </c>
      <c r="FB41" s="132"/>
      <c r="FC41" s="135">
        <f>FC5+FC7+FC9+FC11+FC13+FC15+FC17+FC19+FC21+FC23+FC25+FC27+FC29+FC31+FC33+FC35+FC37+FC39</f>
        <v>0</v>
      </c>
      <c r="GT41" s="123" t="s">
        <v>82</v>
      </c>
      <c r="GU41" s="124"/>
      <c r="GV41" s="125"/>
      <c r="GW41" s="115"/>
      <c r="GX41" s="116"/>
      <c r="GY41" s="195"/>
      <c r="GZ41" s="123" t="s">
        <v>82</v>
      </c>
      <c r="HA41" s="124"/>
      <c r="HB41" s="125"/>
      <c r="HC41" s="115"/>
      <c r="HD41" s="116"/>
      <c r="HE41" s="195"/>
      <c r="HF41" s="123" t="s">
        <v>82</v>
      </c>
      <c r="HG41" s="124"/>
      <c r="HH41" s="125"/>
      <c r="HI41" s="115"/>
      <c r="HJ41" s="116"/>
      <c r="HK41" s="195"/>
      <c r="HL41" s="123" t="s">
        <v>82</v>
      </c>
      <c r="HM41" s="124"/>
      <c r="HN41" s="125"/>
      <c r="HO41" s="115"/>
      <c r="HP41" s="116"/>
      <c r="HQ41" s="195"/>
      <c r="HR41" s="123" t="s">
        <v>82</v>
      </c>
      <c r="HS41" s="124"/>
      <c r="HT41" s="125"/>
      <c r="HU41" s="115"/>
      <c r="HV41" s="116"/>
      <c r="HW41" s="195"/>
      <c r="HX41" s="123" t="s">
        <v>82</v>
      </c>
      <c r="HY41" s="124"/>
      <c r="HZ41" s="125"/>
      <c r="IA41" s="115"/>
      <c r="IB41" s="116"/>
      <c r="IC41" s="195"/>
      <c r="ID41" s="117" t="s">
        <v>83</v>
      </c>
      <c r="IE41" s="118"/>
      <c r="IF41" s="118"/>
      <c r="IG41" s="122"/>
      <c r="IH41" s="116"/>
      <c r="II41" s="195"/>
      <c r="IJ41" s="117" t="s">
        <v>82</v>
      </c>
      <c r="IK41" s="118"/>
      <c r="IL41" s="204"/>
      <c r="IM41" s="122"/>
      <c r="IN41" s="116"/>
      <c r="IO41" s="195"/>
      <c r="IP41" s="117" t="s">
        <v>83</v>
      </c>
      <c r="IQ41" s="118"/>
      <c r="IR41" s="118"/>
      <c r="IS41" s="122"/>
      <c r="IT41" s="116"/>
      <c r="IU41" s="195"/>
      <c r="IV41" s="117" t="s">
        <v>82</v>
      </c>
      <c r="IW41" s="118"/>
      <c r="IX41" s="204"/>
      <c r="IY41" s="122"/>
      <c r="IZ41" s="116"/>
      <c r="JA41" s="195"/>
    </row>
    <row r="42" spans="1:261" ht="20.399999999999999" customHeight="1" thickBot="1" x14ac:dyDescent="0.5">
      <c r="A42" s="16" t="s">
        <v>46</v>
      </c>
      <c r="B42" s="274">
        <f>SUM(C25:C40)</f>
        <v>0</v>
      </c>
      <c r="C42" s="291"/>
      <c r="E42" s="311"/>
      <c r="F42" s="312"/>
      <c r="G42" s="316"/>
      <c r="H42" s="316"/>
      <c r="I42" s="317"/>
      <c r="V42" s="123" t="s">
        <v>82</v>
      </c>
      <c r="W42" s="124"/>
      <c r="X42" s="125"/>
      <c r="Y42" s="115"/>
      <c r="Z42" s="116"/>
      <c r="AA42" s="73"/>
      <c r="AB42" s="134" t="s">
        <v>85</v>
      </c>
      <c r="AC42" s="124"/>
      <c r="AD42" s="125"/>
      <c r="AE42" s="122"/>
      <c r="AF42" s="116"/>
      <c r="AG42" s="195"/>
      <c r="AT42" s="335"/>
      <c r="AU42" s="335"/>
      <c r="AV42" s="335"/>
      <c r="AW42" s="335"/>
      <c r="AX42" s="335"/>
      <c r="AY42" s="335"/>
      <c r="AZ42" s="128"/>
      <c r="BA42" s="129"/>
      <c r="BB42" s="129"/>
      <c r="BC42" s="229"/>
      <c r="BD42" s="330"/>
      <c r="BE42" s="136"/>
      <c r="BF42" s="211"/>
      <c r="BG42" s="211"/>
      <c r="BH42" s="211"/>
      <c r="BI42" s="208"/>
      <c r="BJ42" s="209"/>
      <c r="BK42" s="258"/>
      <c r="BL42" s="210"/>
      <c r="BM42" s="211"/>
      <c r="BN42" s="211"/>
      <c r="BO42" s="208"/>
      <c r="BP42" s="209"/>
      <c r="BQ42" s="12"/>
      <c r="DN42" s="211"/>
      <c r="DO42" s="211"/>
      <c r="DP42" s="211"/>
      <c r="DQ42" s="208"/>
      <c r="DR42" s="209"/>
      <c r="DS42" s="12"/>
      <c r="DT42" s="210"/>
      <c r="DU42" s="211"/>
      <c r="DV42" s="211"/>
      <c r="DW42" s="208"/>
      <c r="DX42" s="209"/>
      <c r="DY42" s="12"/>
      <c r="DZ42" s="128"/>
      <c r="EA42" s="129"/>
      <c r="EB42" s="129"/>
      <c r="EC42" s="131"/>
      <c r="ED42" s="133"/>
      <c r="EE42" s="136"/>
      <c r="EL42" s="308"/>
      <c r="EM42" s="308"/>
      <c r="EN42" s="308"/>
      <c r="EO42" s="258"/>
      <c r="EP42" s="260"/>
      <c r="EQ42" s="356"/>
      <c r="ER42" s="128"/>
      <c r="ES42" s="129"/>
      <c r="ET42" s="129"/>
      <c r="EU42" s="131"/>
      <c r="EV42" s="133"/>
      <c r="EW42" s="136"/>
      <c r="EX42" s="128"/>
      <c r="EY42" s="129"/>
      <c r="EZ42" s="129"/>
      <c r="FA42" s="131"/>
      <c r="FB42" s="133"/>
      <c r="FC42" s="136"/>
      <c r="GT42" s="112" t="s">
        <v>236</v>
      </c>
      <c r="GU42" s="113"/>
      <c r="GV42" s="114"/>
      <c r="GW42" s="115"/>
      <c r="GX42" s="116">
        <v>2.5</v>
      </c>
      <c r="GY42" s="194">
        <f t="shared" ref="GY42" si="422">GW42*GX42*$E$2</f>
        <v>0</v>
      </c>
      <c r="GZ42" s="112" t="s">
        <v>909</v>
      </c>
      <c r="HA42" s="113"/>
      <c r="HB42" s="114"/>
      <c r="HC42" s="115"/>
      <c r="HD42" s="116">
        <v>2.5</v>
      </c>
      <c r="HE42" s="194">
        <f t="shared" ref="HE42" si="423">HC42*HD42*$E$2</f>
        <v>0</v>
      </c>
      <c r="HF42" s="112" t="s">
        <v>351</v>
      </c>
      <c r="HG42" s="113"/>
      <c r="HH42" s="114"/>
      <c r="HI42" s="115"/>
      <c r="HJ42" s="116">
        <v>2.5</v>
      </c>
      <c r="HK42" s="194">
        <f t="shared" ref="HK42" si="424">HI42*HJ42*$E$2</f>
        <v>0</v>
      </c>
      <c r="HL42" s="112" t="s">
        <v>306</v>
      </c>
      <c r="HM42" s="113"/>
      <c r="HN42" s="114"/>
      <c r="HO42" s="115"/>
      <c r="HP42" s="116">
        <v>2.5</v>
      </c>
      <c r="HQ42" s="194">
        <f t="shared" ref="HQ42" si="425">HO42*HP42*$E$2</f>
        <v>0</v>
      </c>
      <c r="HR42" s="112" t="s">
        <v>659</v>
      </c>
      <c r="HS42" s="113"/>
      <c r="HT42" s="114"/>
      <c r="HU42" s="115"/>
      <c r="HV42" s="116">
        <v>2.5</v>
      </c>
      <c r="HW42" s="194">
        <f t="shared" ref="HW42" si="426">HU42*HV42*$E$2</f>
        <v>0</v>
      </c>
      <c r="HX42" s="112" t="s">
        <v>833</v>
      </c>
      <c r="HY42" s="113"/>
      <c r="HZ42" s="114"/>
      <c r="IA42" s="115"/>
      <c r="IB42" s="116">
        <v>2.5</v>
      </c>
      <c r="IC42" s="194">
        <f t="shared" ref="IC42" si="427">IA42*IB42*$E$2</f>
        <v>0</v>
      </c>
      <c r="ID42" s="126" t="s">
        <v>95</v>
      </c>
      <c r="IE42" s="127"/>
      <c r="IF42" s="127"/>
      <c r="IG42" s="130">
        <f>SUM(IG28:IG41)</f>
        <v>0</v>
      </c>
      <c r="IH42" s="132"/>
      <c r="II42" s="135">
        <f>II30+II32+II34+II36+II38+II40</f>
        <v>0</v>
      </c>
      <c r="IJ42" s="126" t="s">
        <v>95</v>
      </c>
      <c r="IK42" s="127"/>
      <c r="IL42" s="127"/>
      <c r="IM42" s="130">
        <f>SUM(IM28:IM41)</f>
        <v>0</v>
      </c>
      <c r="IN42" s="132"/>
      <c r="IO42" s="135">
        <f>IO30+IO32+IO34+IO36+IO38+IO40</f>
        <v>0</v>
      </c>
      <c r="IP42" s="126" t="s">
        <v>95</v>
      </c>
      <c r="IQ42" s="127"/>
      <c r="IR42" s="127"/>
      <c r="IS42" s="130">
        <f>SUM(IS28:IS41)</f>
        <v>0</v>
      </c>
      <c r="IT42" s="132"/>
      <c r="IU42" s="135">
        <f>IU30+IU32+IU34+IU36+IU38+IU40</f>
        <v>0</v>
      </c>
      <c r="IV42" s="126" t="s">
        <v>95</v>
      </c>
      <c r="IW42" s="127"/>
      <c r="IX42" s="127"/>
      <c r="IY42" s="130">
        <f>SUM(IY28:IY41)</f>
        <v>0</v>
      </c>
      <c r="IZ42" s="132"/>
      <c r="JA42" s="135">
        <f>JA30+JA32+JA34+JA36+JA38+JA40</f>
        <v>0</v>
      </c>
    </row>
    <row r="43" spans="1:261" ht="20.399999999999999" customHeight="1" thickBot="1" x14ac:dyDescent="0.5">
      <c r="V43" s="112" t="s">
        <v>157</v>
      </c>
      <c r="W43" s="113"/>
      <c r="X43" s="114"/>
      <c r="Y43" s="115"/>
      <c r="Z43" s="116">
        <v>2.7</v>
      </c>
      <c r="AA43" s="75">
        <f t="shared" ref="AA43" si="428">Y43*Z43*$E$2</f>
        <v>0</v>
      </c>
      <c r="AB43" s="126" t="s">
        <v>95</v>
      </c>
      <c r="AC43" s="127"/>
      <c r="AD43" s="127"/>
      <c r="AE43" s="174">
        <f>Y39+Y41+Y43+AE5+AE7+AE9+AE11+AE13+AE15+AE17+AE19+AE21+AE23+AE25+AE27+AE29+AE31+AE33+AE35+AE37+AE39+AE41</f>
        <v>0</v>
      </c>
      <c r="AF43" s="132"/>
      <c r="AG43" s="170">
        <f>AA39+AA41+AA43+AG5+AG7+AG9+AG11+AG13+AG15+AG17+AG19+AG21+AG23+AG25+AG27+AG29+AG31+AG33+AG35+AG37+AG39+AG41</f>
        <v>0</v>
      </c>
      <c r="AT43" s="335"/>
      <c r="AU43" s="335"/>
      <c r="AV43" s="335"/>
      <c r="AW43" s="335"/>
      <c r="AX43" s="335"/>
      <c r="AY43" s="335"/>
      <c r="AZ43" s="186"/>
      <c r="BA43" s="186"/>
      <c r="BB43" s="186"/>
      <c r="BC43" s="257"/>
      <c r="BD43" s="259"/>
      <c r="BE43" s="257"/>
      <c r="BF43" s="207"/>
      <c r="BG43" s="207"/>
      <c r="BH43" s="207"/>
      <c r="BI43" s="208"/>
      <c r="BJ43" s="209"/>
      <c r="BK43" s="258"/>
      <c r="BL43" s="308"/>
      <c r="BM43" s="308"/>
      <c r="BN43" s="308"/>
      <c r="BO43" s="208"/>
      <c r="BP43" s="260"/>
      <c r="BQ43" s="258"/>
      <c r="DN43" s="207"/>
      <c r="DO43" s="207"/>
      <c r="DP43" s="207"/>
      <c r="DQ43" s="208"/>
      <c r="DR43" s="209"/>
      <c r="DS43" s="12"/>
      <c r="DT43" s="207"/>
      <c r="DU43" s="207"/>
      <c r="DV43" s="207"/>
      <c r="DW43" s="208"/>
      <c r="DX43" s="209"/>
      <c r="DY43" s="12"/>
      <c r="GT43" s="117" t="s">
        <v>83</v>
      </c>
      <c r="GU43" s="118"/>
      <c r="GV43" s="118"/>
      <c r="GW43" s="122"/>
      <c r="GX43" s="116"/>
      <c r="GY43" s="195"/>
      <c r="GZ43" s="117" t="s">
        <v>83</v>
      </c>
      <c r="HA43" s="118"/>
      <c r="HB43" s="118"/>
      <c r="HC43" s="122"/>
      <c r="HD43" s="116"/>
      <c r="HE43" s="195"/>
      <c r="HF43" s="117" t="s">
        <v>83</v>
      </c>
      <c r="HG43" s="118"/>
      <c r="HH43" s="118"/>
      <c r="HI43" s="122"/>
      <c r="HJ43" s="116"/>
      <c r="HK43" s="195"/>
      <c r="HL43" s="117" t="s">
        <v>83</v>
      </c>
      <c r="HM43" s="118"/>
      <c r="HN43" s="118"/>
      <c r="HO43" s="122"/>
      <c r="HP43" s="116"/>
      <c r="HQ43" s="195"/>
      <c r="HR43" s="117" t="s">
        <v>83</v>
      </c>
      <c r="HS43" s="118"/>
      <c r="HT43" s="118"/>
      <c r="HU43" s="122"/>
      <c r="HV43" s="116"/>
      <c r="HW43" s="195"/>
      <c r="HX43" s="117" t="s">
        <v>83</v>
      </c>
      <c r="HY43" s="118"/>
      <c r="HZ43" s="118"/>
      <c r="IA43" s="122"/>
      <c r="IB43" s="116"/>
      <c r="IC43" s="195"/>
      <c r="ID43" s="128"/>
      <c r="IE43" s="129"/>
      <c r="IF43" s="129"/>
      <c r="IG43" s="131"/>
      <c r="IH43" s="133"/>
      <c r="II43" s="136"/>
      <c r="IJ43" s="128"/>
      <c r="IK43" s="129"/>
      <c r="IL43" s="129"/>
      <c r="IM43" s="131"/>
      <c r="IN43" s="133"/>
      <c r="IO43" s="136"/>
      <c r="IP43" s="128"/>
      <c r="IQ43" s="129"/>
      <c r="IR43" s="129"/>
      <c r="IS43" s="131"/>
      <c r="IT43" s="133"/>
      <c r="IU43" s="136"/>
      <c r="IV43" s="128"/>
      <c r="IW43" s="129"/>
      <c r="IX43" s="129"/>
      <c r="IY43" s="131"/>
      <c r="IZ43" s="133"/>
      <c r="JA43" s="136"/>
    </row>
    <row r="44" spans="1:261" ht="20.399999999999999" customHeight="1" thickTop="1" thickBot="1" x14ac:dyDescent="0.5">
      <c r="V44" s="217" t="s">
        <v>83</v>
      </c>
      <c r="W44" s="218"/>
      <c r="X44" s="219"/>
      <c r="Y44" s="122"/>
      <c r="Z44" s="216"/>
      <c r="AA44" s="74"/>
      <c r="AB44" s="128"/>
      <c r="AC44" s="129"/>
      <c r="AD44" s="129"/>
      <c r="AE44" s="175"/>
      <c r="AF44" s="133"/>
      <c r="AG44" s="155"/>
      <c r="AT44" s="335"/>
      <c r="AU44" s="335"/>
      <c r="AV44" s="335"/>
      <c r="AW44" s="335"/>
      <c r="AX44" s="335"/>
      <c r="AY44" s="335"/>
      <c r="AZ44" s="188"/>
      <c r="BA44" s="188"/>
      <c r="BB44" s="188"/>
      <c r="BC44" s="258"/>
      <c r="BD44" s="260"/>
      <c r="BE44" s="258"/>
      <c r="BF44" s="211"/>
      <c r="BG44" s="211"/>
      <c r="BH44" s="211"/>
      <c r="BI44" s="208"/>
      <c r="BJ44" s="209"/>
      <c r="BK44" s="258"/>
      <c r="BL44" s="308"/>
      <c r="BM44" s="308"/>
      <c r="BN44" s="308"/>
      <c r="BO44" s="208"/>
      <c r="BP44" s="260"/>
      <c r="BQ44" s="258"/>
      <c r="DN44" s="210"/>
      <c r="DO44" s="211"/>
      <c r="DP44" s="211"/>
      <c r="DQ44" s="208"/>
      <c r="DR44" s="209"/>
      <c r="DS44" s="12"/>
      <c r="DT44" s="211"/>
      <c r="DU44" s="211"/>
      <c r="DV44" s="211"/>
      <c r="DW44" s="208"/>
      <c r="DX44" s="209"/>
      <c r="DY44" s="12"/>
      <c r="GT44" s="126" t="s">
        <v>95</v>
      </c>
      <c r="GU44" s="127"/>
      <c r="GV44" s="127"/>
      <c r="GW44" s="130">
        <f>SUM(GW30:GW43)</f>
        <v>0</v>
      </c>
      <c r="GX44" s="132"/>
      <c r="GY44" s="135">
        <f>GY30+GY32+GY34+GY36+GY38+GY40+GY42</f>
        <v>0</v>
      </c>
      <c r="GZ44" s="126" t="s">
        <v>95</v>
      </c>
      <c r="HA44" s="127"/>
      <c r="HB44" s="127"/>
      <c r="HC44" s="130">
        <f>SUM(HC30:HC43)</f>
        <v>0</v>
      </c>
      <c r="HD44" s="132"/>
      <c r="HE44" s="135">
        <f>HE30+HE32+HE34+HE36+HE38+HE40+HE42</f>
        <v>0</v>
      </c>
      <c r="HF44" s="126" t="s">
        <v>95</v>
      </c>
      <c r="HG44" s="127"/>
      <c r="HH44" s="127"/>
      <c r="HI44" s="130">
        <f>SUM(HI30:HI43)</f>
        <v>0</v>
      </c>
      <c r="HJ44" s="132"/>
      <c r="HK44" s="135">
        <f>HK30+HK32+HK34+HK36+HK38+HK40+HK42</f>
        <v>0</v>
      </c>
      <c r="HL44" s="126" t="s">
        <v>95</v>
      </c>
      <c r="HM44" s="127"/>
      <c r="HN44" s="127"/>
      <c r="HO44" s="130">
        <f>SUM(HO30:HO43)</f>
        <v>0</v>
      </c>
      <c r="HP44" s="132"/>
      <c r="HQ44" s="135">
        <f>HQ30+HQ32+HQ34+HQ36+HQ38+HQ40+HQ42</f>
        <v>0</v>
      </c>
      <c r="HR44" s="126" t="s">
        <v>95</v>
      </c>
      <c r="HS44" s="127"/>
      <c r="HT44" s="127"/>
      <c r="HU44" s="130">
        <f>SUM(HU30:HU43)</f>
        <v>0</v>
      </c>
      <c r="HV44" s="132"/>
      <c r="HW44" s="135">
        <f>HW30+HW32+HW34+HW36+HW38+HW40+HW42</f>
        <v>0</v>
      </c>
      <c r="HX44" s="126" t="s">
        <v>95</v>
      </c>
      <c r="HY44" s="127"/>
      <c r="HZ44" s="127"/>
      <c r="IA44" s="130">
        <f>SUM(IA30:IA43)</f>
        <v>0</v>
      </c>
      <c r="IB44" s="132"/>
      <c r="IC44" s="135">
        <f>IC30+IC32+IC34+IC36+IC38+IC40+IC42</f>
        <v>0</v>
      </c>
    </row>
    <row r="45" spans="1:261" ht="20.399999999999999" customHeight="1" thickBot="1" x14ac:dyDescent="0.5">
      <c r="V45" s="26"/>
      <c r="W45" s="26"/>
      <c r="X45" s="26"/>
      <c r="Y45" s="10"/>
      <c r="Z45" s="27"/>
      <c r="AA45" s="12"/>
      <c r="AB45" s="8"/>
      <c r="AC45" s="8"/>
      <c r="AD45" s="8"/>
      <c r="AE45" s="10"/>
      <c r="AG45" s="12"/>
      <c r="AT45" s="335"/>
      <c r="AU45" s="335"/>
      <c r="AV45" s="335"/>
      <c r="AW45" s="335"/>
      <c r="AX45" s="335"/>
      <c r="AY45" s="335"/>
      <c r="BF45" s="26"/>
      <c r="BG45" s="26"/>
      <c r="BH45" s="26"/>
      <c r="BI45" s="10"/>
      <c r="BJ45" s="27"/>
      <c r="BK45" s="12"/>
      <c r="BL45" s="8"/>
      <c r="BM45" s="8"/>
      <c r="BN45" s="8"/>
      <c r="BO45" s="10"/>
      <c r="BQ45" s="12"/>
      <c r="DN45" s="207"/>
      <c r="DO45" s="207"/>
      <c r="DP45" s="207"/>
      <c r="DQ45" s="208"/>
      <c r="DR45" s="209"/>
      <c r="DS45" s="12"/>
      <c r="DT45" s="36"/>
      <c r="DU45" s="36"/>
      <c r="DV45" s="36"/>
      <c r="DW45" s="12"/>
      <c r="DX45" s="12"/>
      <c r="DY45" s="12"/>
      <c r="GT45" s="128"/>
      <c r="GU45" s="129"/>
      <c r="GV45" s="129"/>
      <c r="GW45" s="131"/>
      <c r="GX45" s="133"/>
      <c r="GY45" s="136"/>
      <c r="GZ45" s="128"/>
      <c r="HA45" s="129"/>
      <c r="HB45" s="129"/>
      <c r="HC45" s="131"/>
      <c r="HD45" s="133"/>
      <c r="HE45" s="136"/>
      <c r="HF45" s="128"/>
      <c r="HG45" s="129"/>
      <c r="HH45" s="129"/>
      <c r="HI45" s="131"/>
      <c r="HJ45" s="133"/>
      <c r="HK45" s="136"/>
      <c r="HL45" s="128"/>
      <c r="HM45" s="129"/>
      <c r="HN45" s="129"/>
      <c r="HO45" s="131"/>
      <c r="HP45" s="133"/>
      <c r="HQ45" s="136"/>
      <c r="HR45" s="128"/>
      <c r="HS45" s="129"/>
      <c r="HT45" s="129"/>
      <c r="HU45" s="131"/>
      <c r="HV45" s="133"/>
      <c r="HW45" s="136"/>
      <c r="HX45" s="128"/>
      <c r="HY45" s="129"/>
      <c r="HZ45" s="129"/>
      <c r="IA45" s="131"/>
      <c r="IB45" s="133"/>
      <c r="IC45" s="136"/>
    </row>
    <row r="46" spans="1:261" ht="20.399999999999999" customHeight="1" thickBot="1" x14ac:dyDescent="0.5">
      <c r="V46" s="26"/>
      <c r="W46" s="26"/>
      <c r="X46" s="26"/>
      <c r="Y46" s="10"/>
      <c r="Z46" s="27"/>
      <c r="AA46" s="12"/>
      <c r="AB46" s="8"/>
      <c r="AC46" s="8"/>
      <c r="AD46" s="8"/>
      <c r="AE46" s="10"/>
      <c r="AG46" s="12"/>
      <c r="BF46" s="26"/>
      <c r="BG46" s="26"/>
      <c r="BH46" s="26"/>
      <c r="BI46" s="10"/>
      <c r="BJ46" s="27"/>
      <c r="BK46" s="12"/>
      <c r="BL46" s="8"/>
      <c r="BM46" s="8"/>
      <c r="BN46" s="8"/>
      <c r="BO46" s="10"/>
      <c r="BQ46" s="12"/>
      <c r="DN46" s="210"/>
      <c r="DO46" s="210"/>
      <c r="DP46" s="210"/>
      <c r="DQ46" s="208"/>
      <c r="DR46" s="209"/>
      <c r="DS46" s="12"/>
      <c r="DT46" s="35"/>
      <c r="DU46" s="35"/>
      <c r="DV46" s="35"/>
      <c r="DW46" s="34"/>
      <c r="DX46" s="34"/>
      <c r="DY46" s="34"/>
    </row>
    <row r="47" spans="1:261" ht="20.399999999999999" customHeight="1" x14ac:dyDescent="0.45">
      <c r="V47" s="26"/>
      <c r="W47" s="26"/>
      <c r="X47" s="26"/>
      <c r="Y47" s="10"/>
      <c r="Z47" s="27"/>
      <c r="AA47" s="12"/>
      <c r="AB47" s="8"/>
      <c r="AC47" s="8"/>
      <c r="AD47" s="8"/>
      <c r="AE47" s="10"/>
      <c r="AG47" s="12"/>
      <c r="AN47" s="159">
        <f>COUNTA(AK5:AK34)</f>
        <v>0</v>
      </c>
      <c r="AO47" s="148"/>
      <c r="AP47" s="171">
        <f>COUNTA(AQ5:AQ12)</f>
        <v>0</v>
      </c>
      <c r="AQ47" s="152">
        <f>AK35+AQ13</f>
        <v>0</v>
      </c>
      <c r="AR47" s="153"/>
      <c r="AS47" s="154">
        <f>AM35+AS13</f>
        <v>0</v>
      </c>
      <c r="AV47" s="70"/>
      <c r="BF47" s="26"/>
      <c r="BG47" s="26"/>
      <c r="BH47" s="26"/>
      <c r="BI47" s="10"/>
      <c r="BJ47" s="27"/>
      <c r="BK47" s="12"/>
      <c r="BL47" s="8"/>
      <c r="BM47" s="76"/>
      <c r="BN47" s="8"/>
      <c r="BO47" s="10"/>
      <c r="BQ47" s="12"/>
      <c r="BX47" s="159">
        <f>COUNTA(BU5:BU34)</f>
        <v>0</v>
      </c>
      <c r="BY47" s="148"/>
      <c r="BZ47" s="171">
        <f>COUNTA(CA5:CA18)</f>
        <v>0</v>
      </c>
      <c r="CA47" s="152">
        <f>BU35+CA19</f>
        <v>0</v>
      </c>
      <c r="CB47" s="153"/>
      <c r="CC47" s="154">
        <f>BW35+CC19</f>
        <v>0</v>
      </c>
      <c r="CJ47" s="159">
        <f>COUNTA(CG5:CG34)</f>
        <v>0</v>
      </c>
      <c r="CK47" s="196">
        <f>COUNTA(CM5:CM14)</f>
        <v>0</v>
      </c>
      <c r="CL47" s="171">
        <f>COUNTA(CM21)</f>
        <v>0</v>
      </c>
      <c r="CM47" s="152">
        <f>CG35+CM15+CM23</f>
        <v>0</v>
      </c>
      <c r="CN47" s="153"/>
      <c r="CO47" s="154">
        <f>CI35+CO15+CO23</f>
        <v>0</v>
      </c>
      <c r="CV47" s="159">
        <f>COUNTA(CS5:CS34)</f>
        <v>0</v>
      </c>
      <c r="CW47" s="148"/>
      <c r="CX47" s="171">
        <f>COUNTA(CY5:CY16)</f>
        <v>0</v>
      </c>
      <c r="CY47" s="152">
        <f>CS35+CY17</f>
        <v>0</v>
      </c>
      <c r="CZ47" s="153"/>
      <c r="DA47" s="154">
        <f>CU35+DA17</f>
        <v>0</v>
      </c>
      <c r="DH47" s="36"/>
      <c r="DI47" s="36"/>
      <c r="DJ47" s="36"/>
      <c r="DK47" s="12"/>
      <c r="DM47" s="12"/>
      <c r="DN47" s="207"/>
      <c r="DO47" s="207"/>
      <c r="DP47" s="207"/>
      <c r="DQ47" s="208"/>
      <c r="DR47" s="209"/>
      <c r="DS47" s="12"/>
      <c r="DT47" s="159">
        <f>COUNTA(DE5:DE34)</f>
        <v>0</v>
      </c>
      <c r="DU47" s="196">
        <f>COUNTA(DE56:DE95,DK56:DK93)</f>
        <v>0</v>
      </c>
      <c r="DV47" s="171">
        <f>COUNTA(DQ5:DQ34,DW3:DW32)</f>
        <v>0</v>
      </c>
      <c r="DW47" s="152">
        <f>DE35+DK94+DW33</f>
        <v>0</v>
      </c>
      <c r="DX47" s="153"/>
      <c r="DY47" s="154">
        <f>DG35+DM94+DY33</f>
        <v>0</v>
      </c>
      <c r="EF47" s="159">
        <f>COUNTA(EC5:EC40)</f>
        <v>0</v>
      </c>
      <c r="EG47" s="148"/>
      <c r="EH47" s="150"/>
      <c r="EI47" s="152">
        <f>EC41</f>
        <v>0</v>
      </c>
      <c r="EJ47" s="153"/>
      <c r="EK47" s="154">
        <f>EE41</f>
        <v>0</v>
      </c>
      <c r="EL47" s="159">
        <f>COUNTA(EO5:EO34)</f>
        <v>0</v>
      </c>
      <c r="EM47" s="148"/>
      <c r="EN47" s="150"/>
      <c r="EO47" s="152">
        <f>EO35</f>
        <v>0</v>
      </c>
      <c r="EP47" s="153"/>
      <c r="EQ47" s="154">
        <f>EQ35</f>
        <v>0</v>
      </c>
      <c r="ER47" s="159">
        <f>COUNTA(EU5:EU40)</f>
        <v>0</v>
      </c>
      <c r="ES47" s="148"/>
      <c r="ET47" s="150"/>
      <c r="EU47" s="152">
        <f>EU41</f>
        <v>0</v>
      </c>
      <c r="EV47" s="153"/>
      <c r="EW47" s="154">
        <f>EW41</f>
        <v>0</v>
      </c>
      <c r="EX47" s="159">
        <f>COUNTA(FA5:FA40)</f>
        <v>0</v>
      </c>
      <c r="EY47" s="148"/>
      <c r="EZ47" s="150"/>
      <c r="FA47" s="152">
        <f>FA41</f>
        <v>0</v>
      </c>
      <c r="FB47" s="153"/>
      <c r="FC47" s="154">
        <f>FC41</f>
        <v>0</v>
      </c>
      <c r="FD47" s="159">
        <f>COUNTA(FG5:FG34)</f>
        <v>0</v>
      </c>
      <c r="FE47" s="148"/>
      <c r="FF47" s="150"/>
      <c r="FG47" s="152">
        <f>FG35</f>
        <v>0</v>
      </c>
      <c r="FH47" s="153"/>
      <c r="FI47" s="154">
        <f>FI35</f>
        <v>0</v>
      </c>
      <c r="FJ47" s="159">
        <f>COUNTA(FM5:FM34)</f>
        <v>0</v>
      </c>
      <c r="FK47" s="148"/>
      <c r="FL47" s="150"/>
      <c r="FM47" s="152">
        <f>FM35</f>
        <v>0</v>
      </c>
      <c r="FN47" s="153"/>
      <c r="FO47" s="154">
        <f>FO35</f>
        <v>0</v>
      </c>
      <c r="FP47" s="159">
        <f>COUNTA(FS5:FS34)</f>
        <v>0</v>
      </c>
      <c r="FQ47" s="148"/>
      <c r="FR47" s="150"/>
      <c r="FS47" s="152">
        <f>FS35</f>
        <v>0</v>
      </c>
      <c r="FT47" s="153"/>
      <c r="FU47" s="154">
        <f>FU35</f>
        <v>0</v>
      </c>
      <c r="GB47" s="159">
        <f>COUNTA(FY5:FY34)</f>
        <v>0</v>
      </c>
      <c r="GC47" s="148"/>
      <c r="GD47" s="171">
        <f>COUNTA(GE5:GE12)</f>
        <v>0</v>
      </c>
      <c r="GE47" s="152">
        <f>FY35+GE13</f>
        <v>0</v>
      </c>
      <c r="GF47" s="153"/>
      <c r="GG47" s="154">
        <f>GA35+GG13</f>
        <v>0</v>
      </c>
      <c r="GH47" s="159">
        <f>COUNTA(GK5:GK34)</f>
        <v>0</v>
      </c>
      <c r="GI47" s="148"/>
      <c r="GJ47" s="150"/>
      <c r="GK47" s="152">
        <f>GK35</f>
        <v>0</v>
      </c>
      <c r="GL47" s="153"/>
      <c r="GM47" s="154">
        <f>GM35</f>
        <v>0</v>
      </c>
      <c r="GN47" s="159">
        <f>COUNTA(GQ5:GQ34)</f>
        <v>0</v>
      </c>
      <c r="GO47" s="148"/>
      <c r="GP47" s="150"/>
      <c r="GQ47" s="152">
        <f>GQ35</f>
        <v>0</v>
      </c>
      <c r="GR47" s="153"/>
      <c r="GS47" s="154">
        <f>GS35</f>
        <v>0</v>
      </c>
      <c r="GT47" s="159">
        <f>COUNTA(GW30:GW43)</f>
        <v>0</v>
      </c>
      <c r="GU47" s="148"/>
      <c r="GV47" s="150"/>
      <c r="GW47" s="369">
        <f>GW44</f>
        <v>0</v>
      </c>
      <c r="GX47" s="370"/>
      <c r="GY47" s="371">
        <f>GY44</f>
        <v>0</v>
      </c>
      <c r="GZ47" s="159">
        <f>COUNTA(HC30:HC43)</f>
        <v>0</v>
      </c>
      <c r="HA47" s="148"/>
      <c r="HB47" s="150"/>
      <c r="HC47" s="369">
        <f>HC44</f>
        <v>0</v>
      </c>
      <c r="HD47" s="370"/>
      <c r="HE47" s="371">
        <f>HE44</f>
        <v>0</v>
      </c>
      <c r="HF47" s="159">
        <f>COUNTA(HI30:HI43)</f>
        <v>0</v>
      </c>
      <c r="HG47" s="148"/>
      <c r="HH47" s="150"/>
      <c r="HI47" s="369">
        <f>HI44</f>
        <v>0</v>
      </c>
      <c r="HJ47" s="370"/>
      <c r="HK47" s="371">
        <f>HK44</f>
        <v>0</v>
      </c>
      <c r="HL47" s="159">
        <f>COUNTA(HO30:HO43)</f>
        <v>0</v>
      </c>
      <c r="HM47" s="148"/>
      <c r="HN47" s="150"/>
      <c r="HO47" s="369">
        <f>HO44</f>
        <v>0</v>
      </c>
      <c r="HP47" s="370"/>
      <c r="HQ47" s="371">
        <f>HQ44</f>
        <v>0</v>
      </c>
      <c r="HR47" s="159">
        <f>COUNTA(HU30:HU43)</f>
        <v>0</v>
      </c>
      <c r="HS47" s="148"/>
      <c r="HT47" s="150"/>
      <c r="HU47" s="369">
        <f>HU44</f>
        <v>0</v>
      </c>
      <c r="HV47" s="370"/>
      <c r="HW47" s="371">
        <f>HW44</f>
        <v>0</v>
      </c>
      <c r="HX47" s="159">
        <f>COUNTA(IA30:IA43)</f>
        <v>0</v>
      </c>
      <c r="HY47" s="148"/>
      <c r="HZ47" s="150"/>
      <c r="IA47" s="369">
        <f>IA44</f>
        <v>0</v>
      </c>
      <c r="IB47" s="370"/>
      <c r="IC47" s="371">
        <f>IC44</f>
        <v>0</v>
      </c>
      <c r="ID47" s="159">
        <f>COUNTA(IG30:IG41)</f>
        <v>0</v>
      </c>
      <c r="IE47" s="148"/>
      <c r="IF47" s="150"/>
      <c r="IG47" s="152">
        <f>IG42</f>
        <v>0</v>
      </c>
      <c r="IH47" s="153"/>
      <c r="II47" s="154">
        <f>II42</f>
        <v>0</v>
      </c>
      <c r="IJ47" s="159">
        <f>COUNTA(IM30:IM41)</f>
        <v>0</v>
      </c>
      <c r="IK47" s="148"/>
      <c r="IL47" s="150"/>
      <c r="IM47" s="152">
        <f>IM42</f>
        <v>0</v>
      </c>
      <c r="IN47" s="153"/>
      <c r="IO47" s="154">
        <f>IO42</f>
        <v>0</v>
      </c>
      <c r="IP47" s="159">
        <f>COUNTA(IS30:IS41)</f>
        <v>0</v>
      </c>
      <c r="IQ47" s="148"/>
      <c r="IR47" s="150"/>
      <c r="IS47" s="152">
        <f>IS42</f>
        <v>0</v>
      </c>
      <c r="IT47" s="153"/>
      <c r="IU47" s="154">
        <f>IU42</f>
        <v>0</v>
      </c>
      <c r="IV47" s="159">
        <f>COUNTA(IY30:IY41)</f>
        <v>0</v>
      </c>
      <c r="IW47" s="148"/>
      <c r="IX47" s="150"/>
      <c r="IY47" s="152">
        <f>IY42</f>
        <v>0</v>
      </c>
      <c r="IZ47" s="153"/>
      <c r="JA47" s="154">
        <f>JA42</f>
        <v>0</v>
      </c>
    </row>
    <row r="48" spans="1:261" ht="20.399999999999999" customHeight="1" thickBot="1" x14ac:dyDescent="0.5">
      <c r="V48" s="26"/>
      <c r="W48" s="26"/>
      <c r="X48" s="26"/>
      <c r="Y48" s="10"/>
      <c r="Z48" s="27"/>
      <c r="AA48" s="12"/>
      <c r="AB48" s="8"/>
      <c r="AC48" s="8"/>
      <c r="AD48" s="8"/>
      <c r="AE48" s="10"/>
      <c r="AG48" s="12"/>
      <c r="AN48" s="160"/>
      <c r="AO48" s="149"/>
      <c r="AP48" s="172"/>
      <c r="AQ48" s="131"/>
      <c r="AR48" s="133"/>
      <c r="AS48" s="155"/>
      <c r="BF48" s="26"/>
      <c r="BG48" s="26"/>
      <c r="BH48" s="26"/>
      <c r="BI48" s="10"/>
      <c r="BJ48" s="27"/>
      <c r="BK48" s="12"/>
      <c r="BL48" s="8"/>
      <c r="BM48" s="8"/>
      <c r="BN48" s="8"/>
      <c r="BO48" s="10"/>
      <c r="BQ48" s="12"/>
      <c r="BX48" s="160"/>
      <c r="BY48" s="149"/>
      <c r="BZ48" s="172"/>
      <c r="CA48" s="131"/>
      <c r="CB48" s="133"/>
      <c r="CC48" s="155"/>
      <c r="CJ48" s="160"/>
      <c r="CK48" s="197"/>
      <c r="CL48" s="172"/>
      <c r="CM48" s="131"/>
      <c r="CN48" s="133"/>
      <c r="CO48" s="155"/>
      <c r="CV48" s="160"/>
      <c r="CW48" s="149"/>
      <c r="CX48" s="172"/>
      <c r="CY48" s="131"/>
      <c r="CZ48" s="133"/>
      <c r="DA48" s="155"/>
      <c r="DH48" s="36"/>
      <c r="DI48" s="36"/>
      <c r="DJ48" s="36"/>
      <c r="DK48" s="12"/>
      <c r="DM48" s="12"/>
      <c r="DN48" s="210"/>
      <c r="DO48" s="210"/>
      <c r="DP48" s="210"/>
      <c r="DQ48" s="208"/>
      <c r="DR48" s="209"/>
      <c r="DS48" s="12"/>
      <c r="DT48" s="160"/>
      <c r="DU48" s="197"/>
      <c r="DV48" s="172"/>
      <c r="DW48" s="131"/>
      <c r="DX48" s="133"/>
      <c r="DY48" s="155"/>
      <c r="EF48" s="160"/>
      <c r="EG48" s="149"/>
      <c r="EH48" s="151"/>
      <c r="EI48" s="131"/>
      <c r="EJ48" s="133"/>
      <c r="EK48" s="155"/>
      <c r="EL48" s="160"/>
      <c r="EM48" s="149"/>
      <c r="EN48" s="151"/>
      <c r="EO48" s="131"/>
      <c r="EP48" s="133"/>
      <c r="EQ48" s="155"/>
      <c r="ER48" s="160"/>
      <c r="ES48" s="149"/>
      <c r="ET48" s="151"/>
      <c r="EU48" s="131"/>
      <c r="EV48" s="133"/>
      <c r="EW48" s="155"/>
      <c r="EX48" s="160"/>
      <c r="EY48" s="149"/>
      <c r="EZ48" s="151"/>
      <c r="FA48" s="131"/>
      <c r="FB48" s="133"/>
      <c r="FC48" s="155"/>
      <c r="FD48" s="160"/>
      <c r="FE48" s="149"/>
      <c r="FF48" s="151"/>
      <c r="FG48" s="131"/>
      <c r="FH48" s="133"/>
      <c r="FI48" s="155"/>
      <c r="FJ48" s="160"/>
      <c r="FK48" s="149"/>
      <c r="FL48" s="151"/>
      <c r="FM48" s="131"/>
      <c r="FN48" s="133"/>
      <c r="FO48" s="155"/>
      <c r="FP48" s="160"/>
      <c r="FQ48" s="149"/>
      <c r="FR48" s="151"/>
      <c r="FS48" s="131"/>
      <c r="FT48" s="133"/>
      <c r="FU48" s="155"/>
      <c r="GB48" s="160"/>
      <c r="GC48" s="149"/>
      <c r="GD48" s="172"/>
      <c r="GE48" s="131"/>
      <c r="GF48" s="133"/>
      <c r="GG48" s="155"/>
      <c r="GH48" s="160"/>
      <c r="GI48" s="149"/>
      <c r="GJ48" s="151"/>
      <c r="GK48" s="131"/>
      <c r="GL48" s="133"/>
      <c r="GM48" s="155"/>
      <c r="GN48" s="160"/>
      <c r="GO48" s="149"/>
      <c r="GP48" s="151"/>
      <c r="GQ48" s="131"/>
      <c r="GR48" s="133"/>
      <c r="GS48" s="155"/>
      <c r="GT48" s="160"/>
      <c r="GU48" s="149"/>
      <c r="GV48" s="151"/>
      <c r="GW48" s="229"/>
      <c r="GX48" s="330"/>
      <c r="GY48" s="136"/>
      <c r="GZ48" s="160"/>
      <c r="HA48" s="149"/>
      <c r="HB48" s="151"/>
      <c r="HC48" s="229"/>
      <c r="HD48" s="330"/>
      <c r="HE48" s="136"/>
      <c r="HF48" s="160"/>
      <c r="HG48" s="149"/>
      <c r="HH48" s="151"/>
      <c r="HI48" s="229"/>
      <c r="HJ48" s="330"/>
      <c r="HK48" s="136"/>
      <c r="HL48" s="160"/>
      <c r="HM48" s="149"/>
      <c r="HN48" s="151"/>
      <c r="HO48" s="229"/>
      <c r="HP48" s="330"/>
      <c r="HQ48" s="136"/>
      <c r="HR48" s="160"/>
      <c r="HS48" s="149"/>
      <c r="HT48" s="151"/>
      <c r="HU48" s="229"/>
      <c r="HV48" s="330"/>
      <c r="HW48" s="136"/>
      <c r="HX48" s="160"/>
      <c r="HY48" s="149"/>
      <c r="HZ48" s="151"/>
      <c r="IA48" s="229"/>
      <c r="IB48" s="330"/>
      <c r="IC48" s="136"/>
      <c r="ID48" s="160"/>
      <c r="IE48" s="149"/>
      <c r="IF48" s="151"/>
      <c r="IG48" s="131"/>
      <c r="IH48" s="133"/>
      <c r="II48" s="155"/>
      <c r="IJ48" s="160"/>
      <c r="IK48" s="149"/>
      <c r="IL48" s="151"/>
      <c r="IM48" s="131"/>
      <c r="IN48" s="133"/>
      <c r="IO48" s="155"/>
      <c r="IP48" s="160"/>
      <c r="IQ48" s="149"/>
      <c r="IR48" s="151"/>
      <c r="IS48" s="131"/>
      <c r="IT48" s="133"/>
      <c r="IU48" s="155"/>
      <c r="IV48" s="160"/>
      <c r="IW48" s="149"/>
      <c r="IX48" s="151"/>
      <c r="IY48" s="131"/>
      <c r="IZ48" s="133"/>
      <c r="JA48" s="155"/>
    </row>
    <row r="49" spans="1:261" ht="20.399999999999999" customHeight="1" x14ac:dyDescent="0.45">
      <c r="V49" s="26"/>
      <c r="W49" s="26"/>
      <c r="X49" s="26"/>
      <c r="Y49" s="10"/>
      <c r="Z49" s="27"/>
      <c r="AA49" s="12"/>
      <c r="AB49" s="8"/>
      <c r="AC49" s="8"/>
      <c r="AD49" s="8"/>
      <c r="AE49" s="10"/>
      <c r="AG49" s="12"/>
      <c r="BF49" s="26"/>
      <c r="BG49" s="26"/>
      <c r="BH49" s="26"/>
      <c r="BI49" s="10"/>
      <c r="BJ49" s="27"/>
      <c r="BK49" s="12"/>
      <c r="BL49" s="8"/>
      <c r="BM49" s="8"/>
      <c r="BN49" s="8"/>
      <c r="BO49" s="10"/>
      <c r="BQ49" s="12"/>
      <c r="GS49" s="58">
        <f>EL47+ER47+EL98+ER98+EX47+FD47+FD98+FJ47+FP47+FJ98+FP98+GB47+FV98+GB98+GH47+GN47</f>
        <v>0</v>
      </c>
    </row>
    <row r="50" spans="1:261" ht="20.399999999999999" customHeight="1" x14ac:dyDescent="0.45">
      <c r="J50" s="156" t="s">
        <v>75</v>
      </c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 t="s">
        <v>154</v>
      </c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 t="s">
        <v>220</v>
      </c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 t="s">
        <v>248</v>
      </c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 t="s">
        <v>308</v>
      </c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 t="s">
        <v>339</v>
      </c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 t="s">
        <v>379</v>
      </c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 t="s">
        <v>441</v>
      </c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 t="s">
        <v>474</v>
      </c>
      <c r="DC50" s="156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 t="s">
        <v>516</v>
      </c>
      <c r="DO50" s="156"/>
      <c r="DP50" s="156"/>
      <c r="DQ50" s="156"/>
      <c r="DR50" s="156"/>
      <c r="DS50" s="156"/>
      <c r="DT50" s="156"/>
      <c r="DU50" s="156"/>
      <c r="DV50" s="156"/>
      <c r="DW50" s="156"/>
      <c r="DX50" s="156"/>
      <c r="DY50" s="156"/>
      <c r="DZ50" s="156" t="s">
        <v>585</v>
      </c>
      <c r="EA50" s="156"/>
      <c r="EB50" s="156"/>
      <c r="EC50" s="156"/>
      <c r="ED50" s="156"/>
      <c r="EE50" s="156"/>
      <c r="EF50" s="156"/>
      <c r="EG50" s="156"/>
      <c r="EH50" s="156"/>
      <c r="EI50" s="156"/>
      <c r="EJ50" s="156"/>
      <c r="EK50" s="156"/>
      <c r="EL50" s="156" t="s">
        <v>611</v>
      </c>
      <c r="EM50" s="156"/>
      <c r="EN50" s="156"/>
      <c r="EO50" s="156"/>
      <c r="EP50" s="156"/>
      <c r="EQ50" s="156"/>
      <c r="ER50" s="156"/>
      <c r="ES50" s="156"/>
      <c r="ET50" s="156"/>
      <c r="EU50" s="156"/>
      <c r="EV50" s="156"/>
      <c r="EW50" s="156"/>
      <c r="EX50" s="156" t="s">
        <v>742</v>
      </c>
      <c r="EY50" s="156"/>
      <c r="EZ50" s="156"/>
      <c r="FA50" s="156"/>
      <c r="FB50" s="156"/>
      <c r="FC50" s="156"/>
      <c r="FD50" s="156"/>
      <c r="FE50" s="156"/>
      <c r="FF50" s="156"/>
      <c r="FG50" s="156"/>
      <c r="FH50" s="156"/>
      <c r="FI50" s="156"/>
      <c r="FJ50" s="156" t="s">
        <v>745</v>
      </c>
      <c r="FK50" s="156"/>
      <c r="FL50" s="156"/>
      <c r="FM50" s="156"/>
      <c r="FN50" s="156"/>
      <c r="FO50" s="156"/>
      <c r="FP50" s="156"/>
      <c r="FQ50" s="156"/>
      <c r="FR50" s="156"/>
      <c r="FS50" s="156"/>
      <c r="FT50" s="156"/>
      <c r="FU50" s="156"/>
      <c r="FV50" s="156" t="s">
        <v>824</v>
      </c>
      <c r="FW50" s="156"/>
      <c r="FX50" s="156"/>
      <c r="FY50" s="156"/>
      <c r="FZ50" s="156"/>
      <c r="GA50" s="156"/>
      <c r="GB50" s="156"/>
      <c r="GC50" s="156"/>
      <c r="GD50" s="156"/>
      <c r="GE50" s="156"/>
      <c r="GF50" s="156"/>
      <c r="GG50" s="156"/>
      <c r="GH50" s="156" t="s">
        <v>861</v>
      </c>
      <c r="GI50" s="156"/>
      <c r="GJ50" s="156"/>
      <c r="GK50" s="156"/>
      <c r="GL50" s="156"/>
      <c r="GM50" s="156"/>
      <c r="GN50" s="156"/>
      <c r="GO50" s="156"/>
      <c r="GP50" s="156"/>
      <c r="GQ50" s="156"/>
      <c r="GR50" s="156"/>
      <c r="GS50" s="156"/>
      <c r="GT50" s="156" t="s">
        <v>916</v>
      </c>
      <c r="GU50" s="156"/>
      <c r="GV50" s="156"/>
      <c r="GW50" s="156"/>
      <c r="GX50" s="156"/>
      <c r="GY50" s="156"/>
      <c r="GZ50" s="156"/>
      <c r="HA50" s="156"/>
      <c r="HB50" s="156"/>
      <c r="HC50" s="156"/>
      <c r="HD50" s="156"/>
      <c r="HE50" s="156"/>
      <c r="HF50" s="156" t="s">
        <v>919</v>
      </c>
      <c r="HG50" s="156"/>
      <c r="HH50" s="156"/>
      <c r="HI50" s="156"/>
      <c r="HJ50" s="156"/>
      <c r="HK50" s="156"/>
      <c r="HL50" s="156"/>
      <c r="HM50" s="156"/>
      <c r="HN50" s="156"/>
      <c r="HO50" s="156"/>
      <c r="HP50" s="156"/>
      <c r="HQ50" s="156"/>
      <c r="HR50" s="156" t="s">
        <v>938</v>
      </c>
      <c r="HS50" s="156"/>
      <c r="HT50" s="156"/>
      <c r="HU50" s="156"/>
      <c r="HV50" s="156"/>
      <c r="HW50" s="156"/>
      <c r="HX50" s="156"/>
      <c r="HY50" s="156"/>
      <c r="HZ50" s="156"/>
      <c r="IA50" s="156"/>
      <c r="IB50" s="156"/>
      <c r="IC50" s="156"/>
      <c r="ID50" s="156" t="s">
        <v>953</v>
      </c>
      <c r="IE50" s="156"/>
      <c r="IF50" s="156"/>
      <c r="IG50" s="156"/>
      <c r="IH50" s="156"/>
      <c r="II50" s="156"/>
      <c r="IJ50" s="156"/>
      <c r="IK50" s="156"/>
      <c r="IL50" s="156"/>
      <c r="IM50" s="156"/>
      <c r="IN50" s="156"/>
      <c r="IO50" s="156"/>
      <c r="IP50" s="156" t="s">
        <v>959</v>
      </c>
      <c r="IQ50" s="156"/>
      <c r="IR50" s="156"/>
      <c r="IS50" s="156"/>
      <c r="IT50" s="156"/>
      <c r="IU50" s="156"/>
      <c r="IV50" s="156"/>
      <c r="IW50" s="156"/>
      <c r="IX50" s="156"/>
      <c r="IY50" s="156"/>
      <c r="IZ50" s="156"/>
      <c r="JA50" s="156"/>
    </row>
    <row r="51" spans="1:261" ht="18" customHeight="1" x14ac:dyDescent="0.45">
      <c r="A51" s="305" t="s">
        <v>74</v>
      </c>
      <c r="B51" s="305"/>
      <c r="C51" s="305"/>
      <c r="D51" s="305"/>
      <c r="E51" s="305"/>
      <c r="F51" s="305"/>
      <c r="G51" s="305"/>
      <c r="H51" s="305"/>
      <c r="I51" s="305"/>
      <c r="J51" s="200" t="s">
        <v>117</v>
      </c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2" t="s">
        <v>178</v>
      </c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40" t="s">
        <v>237</v>
      </c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00" t="s">
        <v>281</v>
      </c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2" t="s">
        <v>320</v>
      </c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40" t="s">
        <v>378</v>
      </c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40"/>
      <c r="CD51" s="202" t="s">
        <v>402</v>
      </c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40" t="s">
        <v>443</v>
      </c>
      <c r="CQ51" s="240"/>
      <c r="CR51" s="240"/>
      <c r="CS51" s="240"/>
      <c r="CT51" s="240"/>
      <c r="CU51" s="240"/>
      <c r="CV51" s="240"/>
      <c r="CW51" s="240"/>
      <c r="CX51" s="240"/>
      <c r="CY51" s="240"/>
      <c r="CZ51" s="240"/>
      <c r="DA51" s="240"/>
      <c r="DB51" s="202" t="s">
        <v>458</v>
      </c>
      <c r="DC51" s="202"/>
      <c r="DD51" s="202"/>
      <c r="DE51" s="202"/>
      <c r="DF51" s="202"/>
      <c r="DG51" s="202"/>
      <c r="DH51" s="202"/>
      <c r="DI51" s="202"/>
      <c r="DJ51" s="202"/>
      <c r="DK51" s="202"/>
      <c r="DL51" s="202"/>
      <c r="DM51" s="202"/>
      <c r="DN51" s="206" t="s">
        <v>517</v>
      </c>
      <c r="DO51" s="206"/>
      <c r="DP51" s="206"/>
      <c r="DQ51" s="206"/>
      <c r="DR51" s="206"/>
      <c r="DS51" s="206"/>
      <c r="DT51" s="206"/>
      <c r="DU51" s="206"/>
      <c r="DV51" s="206"/>
      <c r="DW51" s="206"/>
      <c r="DX51" s="206"/>
      <c r="DY51" s="206"/>
      <c r="DZ51" s="200" t="s">
        <v>13</v>
      </c>
      <c r="EA51" s="200"/>
      <c r="EB51" s="200"/>
      <c r="EC51" s="200"/>
      <c r="ED51" s="200"/>
      <c r="EE51" s="200"/>
      <c r="EF51" s="200"/>
      <c r="EG51" s="200"/>
      <c r="EH51" s="200"/>
      <c r="EI51" s="200"/>
      <c r="EJ51" s="200"/>
      <c r="EK51" s="200"/>
      <c r="EL51" s="173" t="s">
        <v>646</v>
      </c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 t="s">
        <v>19</v>
      </c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 t="s">
        <v>746</v>
      </c>
      <c r="FK51" s="173"/>
      <c r="FL51" s="173"/>
      <c r="FM51" s="173"/>
      <c r="FN51" s="173"/>
      <c r="FO51" s="173"/>
      <c r="FP51" s="173"/>
      <c r="FQ51" s="173"/>
      <c r="FR51" s="173"/>
      <c r="FS51" s="173"/>
      <c r="FT51" s="173"/>
      <c r="FU51" s="173"/>
      <c r="FV51" s="173" t="s">
        <v>825</v>
      </c>
      <c r="FW51" s="173"/>
      <c r="FX51" s="173"/>
      <c r="FY51" s="173"/>
      <c r="FZ51" s="173"/>
      <c r="GA51" s="173"/>
      <c r="GB51" s="173"/>
      <c r="GC51" s="173"/>
      <c r="GD51" s="173"/>
      <c r="GE51" s="173"/>
      <c r="GF51" s="173"/>
      <c r="GG51" s="173"/>
      <c r="GT51" s="367" t="s">
        <v>910</v>
      </c>
      <c r="GU51" s="367"/>
      <c r="GV51" s="367"/>
      <c r="GW51" s="367"/>
      <c r="GX51" s="367"/>
      <c r="GY51" s="367"/>
      <c r="GZ51" s="367"/>
      <c r="HA51" s="367"/>
      <c r="HB51" s="367"/>
      <c r="HC51" s="367"/>
      <c r="HD51" s="367"/>
      <c r="HE51" s="367"/>
      <c r="HF51" s="367" t="s">
        <v>929</v>
      </c>
      <c r="HG51" s="367"/>
      <c r="HH51" s="367"/>
      <c r="HI51" s="367"/>
      <c r="HJ51" s="367"/>
      <c r="HK51" s="367"/>
      <c r="HL51" s="367"/>
      <c r="HM51" s="367"/>
      <c r="HN51" s="367"/>
      <c r="HO51" s="367"/>
      <c r="HP51" s="367"/>
      <c r="HQ51" s="367"/>
      <c r="HR51" s="367" t="s">
        <v>937</v>
      </c>
      <c r="HS51" s="367"/>
      <c r="HT51" s="367"/>
      <c r="HU51" s="367"/>
      <c r="HV51" s="367"/>
      <c r="HW51" s="367"/>
      <c r="HX51" s="367"/>
      <c r="HY51" s="367"/>
      <c r="HZ51" s="367"/>
      <c r="IA51" s="367"/>
      <c r="IB51" s="367"/>
      <c r="IC51" s="367"/>
      <c r="ID51" s="379" t="s">
        <v>952</v>
      </c>
      <c r="IE51" s="379"/>
      <c r="IF51" s="379"/>
      <c r="IG51" s="379"/>
      <c r="IH51" s="379"/>
      <c r="II51" s="379"/>
      <c r="IJ51" s="379"/>
      <c r="IK51" s="379"/>
      <c r="IL51" s="379"/>
      <c r="IM51" s="379"/>
      <c r="IN51" s="379"/>
      <c r="IO51" s="379"/>
      <c r="IP51" s="379" t="s">
        <v>971</v>
      </c>
      <c r="IQ51" s="379"/>
      <c r="IR51" s="379"/>
      <c r="IS51" s="379"/>
      <c r="IT51" s="379"/>
      <c r="IU51" s="379"/>
      <c r="IV51" s="379"/>
      <c r="IW51" s="379"/>
      <c r="IX51" s="379"/>
      <c r="IY51" s="379"/>
      <c r="IZ51" s="379"/>
      <c r="JA51" s="379"/>
    </row>
    <row r="52" spans="1:261" ht="18" customHeight="1" x14ac:dyDescent="0.45">
      <c r="A52" s="305"/>
      <c r="B52" s="305"/>
      <c r="C52" s="305"/>
      <c r="D52" s="305"/>
      <c r="E52" s="305"/>
      <c r="F52" s="305"/>
      <c r="G52" s="305"/>
      <c r="H52" s="305"/>
      <c r="I52" s="305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40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0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6"/>
      <c r="DO52" s="206"/>
      <c r="DP52" s="206"/>
      <c r="DQ52" s="206"/>
      <c r="DR52" s="206"/>
      <c r="DS52" s="206"/>
      <c r="DT52" s="206"/>
      <c r="DU52" s="206"/>
      <c r="DV52" s="206"/>
      <c r="DW52" s="206"/>
      <c r="DX52" s="206"/>
      <c r="DY52" s="206"/>
      <c r="DZ52" s="200"/>
      <c r="EA52" s="200"/>
      <c r="EB52" s="200"/>
      <c r="EC52" s="200"/>
      <c r="ED52" s="200"/>
      <c r="EE52" s="200"/>
      <c r="EF52" s="200"/>
      <c r="EG52" s="200"/>
      <c r="EH52" s="200"/>
      <c r="EI52" s="200"/>
      <c r="EJ52" s="200"/>
      <c r="EK52" s="200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3"/>
      <c r="GF52" s="173"/>
      <c r="GG52" s="173"/>
      <c r="GT52" s="367"/>
      <c r="GU52" s="367"/>
      <c r="GV52" s="367"/>
      <c r="GW52" s="367"/>
      <c r="GX52" s="367"/>
      <c r="GY52" s="367"/>
      <c r="GZ52" s="367"/>
      <c r="HA52" s="367"/>
      <c r="HB52" s="367"/>
      <c r="HC52" s="367"/>
      <c r="HD52" s="367"/>
      <c r="HE52" s="367"/>
      <c r="HF52" s="367"/>
      <c r="HG52" s="367"/>
      <c r="HH52" s="367"/>
      <c r="HI52" s="367"/>
      <c r="HJ52" s="367"/>
      <c r="HK52" s="367"/>
      <c r="HL52" s="367"/>
      <c r="HM52" s="367"/>
      <c r="HN52" s="367"/>
      <c r="HO52" s="367"/>
      <c r="HP52" s="367"/>
      <c r="HQ52" s="367"/>
      <c r="HR52" s="367"/>
      <c r="HS52" s="367"/>
      <c r="HT52" s="367"/>
      <c r="HU52" s="367"/>
      <c r="HV52" s="367"/>
      <c r="HW52" s="367"/>
      <c r="HX52" s="367"/>
      <c r="HY52" s="367"/>
      <c r="HZ52" s="367"/>
      <c r="IA52" s="367"/>
      <c r="IB52" s="367"/>
      <c r="IC52" s="367"/>
      <c r="ID52" s="379"/>
      <c r="IE52" s="379"/>
      <c r="IF52" s="379"/>
      <c r="IG52" s="379"/>
      <c r="IH52" s="379"/>
      <c r="II52" s="379"/>
      <c r="IJ52" s="379"/>
      <c r="IK52" s="379"/>
      <c r="IL52" s="379"/>
      <c r="IM52" s="379"/>
      <c r="IN52" s="379"/>
      <c r="IO52" s="379"/>
      <c r="IP52" s="379"/>
      <c r="IQ52" s="379"/>
      <c r="IR52" s="379"/>
      <c r="IS52" s="379"/>
      <c r="IT52" s="379"/>
      <c r="IU52" s="379"/>
      <c r="IV52" s="379"/>
      <c r="IW52" s="379"/>
      <c r="IX52" s="379"/>
      <c r="IY52" s="379"/>
      <c r="IZ52" s="379"/>
      <c r="JA52" s="379"/>
    </row>
    <row r="53" spans="1:261" ht="20.399999999999999" customHeight="1" thickBot="1" x14ac:dyDescent="0.5">
      <c r="A53" s="252" t="s">
        <v>0</v>
      </c>
      <c r="B53" s="253"/>
      <c r="C53" s="254"/>
      <c r="D53" s="308" t="s">
        <v>4</v>
      </c>
      <c r="E53" s="308"/>
      <c r="F53" s="308"/>
      <c r="G53" s="308" t="s">
        <v>3</v>
      </c>
      <c r="H53" s="308"/>
      <c r="I53" s="308"/>
    </row>
    <row r="54" spans="1:261" ht="20.399999999999999" customHeight="1" thickTop="1" thickBot="1" x14ac:dyDescent="0.5">
      <c r="A54" s="304" t="s">
        <v>1</v>
      </c>
      <c r="B54" s="20" t="s">
        <v>5</v>
      </c>
      <c r="C54" s="22">
        <v>3</v>
      </c>
      <c r="D54" s="306" t="s">
        <v>52</v>
      </c>
      <c r="E54" s="307"/>
      <c r="F54" s="318">
        <v>35</v>
      </c>
      <c r="G54" s="306" t="s">
        <v>42</v>
      </c>
      <c r="H54" s="307"/>
      <c r="I54" s="318">
        <v>41</v>
      </c>
      <c r="J54" s="326" t="s">
        <v>116</v>
      </c>
      <c r="K54" s="326"/>
      <c r="L54" s="326"/>
      <c r="M54" s="326"/>
      <c r="N54" s="326"/>
      <c r="O54" s="326"/>
      <c r="V54" s="167" t="s">
        <v>116</v>
      </c>
      <c r="W54" s="168"/>
      <c r="X54" s="168"/>
      <c r="Y54" s="168"/>
      <c r="Z54" s="168"/>
      <c r="AA54" s="169"/>
      <c r="AB54" s="236" t="s">
        <v>198</v>
      </c>
      <c r="AC54" s="237"/>
      <c r="AD54" s="237"/>
      <c r="AE54" s="223"/>
      <c r="AF54" s="334">
        <v>3.6</v>
      </c>
      <c r="AG54" s="391">
        <f t="shared" ref="AG54" si="429">AE54*AF54*$E$2</f>
        <v>0</v>
      </c>
      <c r="AH54" s="241" t="s">
        <v>77</v>
      </c>
      <c r="AI54" s="242"/>
      <c r="AJ54" s="242"/>
      <c r="AK54" s="242"/>
      <c r="AL54" s="242"/>
      <c r="AM54" s="243"/>
      <c r="AT54" s="167" t="s">
        <v>116</v>
      </c>
      <c r="AU54" s="168"/>
      <c r="AV54" s="168"/>
      <c r="AW54" s="168"/>
      <c r="AX54" s="168"/>
      <c r="AY54" s="169"/>
      <c r="BF54" s="167" t="s">
        <v>116</v>
      </c>
      <c r="BG54" s="168"/>
      <c r="BH54" s="168"/>
      <c r="BI54" s="168"/>
      <c r="BJ54" s="168"/>
      <c r="BK54" s="169"/>
      <c r="BR54" s="241" t="s">
        <v>77</v>
      </c>
      <c r="BS54" s="242"/>
      <c r="BT54" s="242"/>
      <c r="BU54" s="242"/>
      <c r="BV54" s="242"/>
      <c r="BW54" s="243"/>
      <c r="CD54" s="193" t="s">
        <v>77</v>
      </c>
      <c r="CE54" s="193"/>
      <c r="CF54" s="193"/>
      <c r="CG54" s="193"/>
      <c r="CH54" s="193"/>
      <c r="CI54" s="193"/>
      <c r="CJ54" s="167" t="s">
        <v>116</v>
      </c>
      <c r="CK54" s="168"/>
      <c r="CL54" s="168"/>
      <c r="CM54" s="168"/>
      <c r="CN54" s="168"/>
      <c r="CO54" s="169"/>
      <c r="CP54" s="241" t="s">
        <v>77</v>
      </c>
      <c r="CQ54" s="242"/>
      <c r="CR54" s="242"/>
      <c r="CS54" s="242"/>
      <c r="CT54" s="242"/>
      <c r="CU54" s="243"/>
      <c r="DB54" s="205" t="s">
        <v>108</v>
      </c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  <c r="DN54" s="193" t="s">
        <v>77</v>
      </c>
      <c r="DO54" s="193"/>
      <c r="DP54" s="193"/>
      <c r="DQ54" s="193"/>
      <c r="DR54" s="193"/>
      <c r="DS54" s="193"/>
      <c r="DT54" s="167" t="s">
        <v>116</v>
      </c>
      <c r="DU54" s="168"/>
      <c r="DV54" s="168"/>
      <c r="DW54" s="168"/>
      <c r="DX54" s="168"/>
      <c r="DY54" s="169"/>
      <c r="DZ54" s="193" t="s">
        <v>77</v>
      </c>
      <c r="EA54" s="193"/>
      <c r="EB54" s="193"/>
      <c r="EC54" s="193"/>
      <c r="ED54" s="193"/>
      <c r="EE54" s="193"/>
      <c r="EF54" s="201" t="s">
        <v>108</v>
      </c>
      <c r="EG54" s="201"/>
      <c r="EH54" s="201"/>
      <c r="EI54" s="201"/>
      <c r="EJ54" s="201"/>
      <c r="EK54" s="201"/>
      <c r="EL54" s="161" t="s">
        <v>15</v>
      </c>
      <c r="EM54" s="161"/>
      <c r="EN54" s="161"/>
      <c r="EO54" s="161"/>
      <c r="EP54" s="161"/>
      <c r="EQ54" s="161"/>
      <c r="ER54" s="158" t="s">
        <v>16</v>
      </c>
      <c r="ES54" s="158"/>
      <c r="ET54" s="158"/>
      <c r="EU54" s="158"/>
      <c r="EV54" s="158"/>
      <c r="EW54" s="158"/>
      <c r="EX54" s="360" t="s">
        <v>719</v>
      </c>
      <c r="EY54" s="360"/>
      <c r="EZ54" s="360"/>
      <c r="FA54" s="360"/>
      <c r="FB54" s="360"/>
      <c r="FC54" s="360"/>
      <c r="FD54" s="360"/>
      <c r="FE54" s="360"/>
      <c r="FF54" s="360"/>
      <c r="FG54" s="360"/>
      <c r="FH54" s="360"/>
      <c r="FI54" s="360"/>
      <c r="FJ54" s="161" t="s">
        <v>747</v>
      </c>
      <c r="FK54" s="161"/>
      <c r="FL54" s="161"/>
      <c r="FM54" s="161"/>
      <c r="FN54" s="161"/>
      <c r="FO54" s="161"/>
      <c r="FP54" s="158" t="s">
        <v>748</v>
      </c>
      <c r="FQ54" s="158"/>
      <c r="FR54" s="158"/>
      <c r="FS54" s="158"/>
      <c r="FT54" s="158"/>
      <c r="FU54" s="158"/>
      <c r="FV54" s="161" t="s">
        <v>26</v>
      </c>
      <c r="FW54" s="161"/>
      <c r="FX54" s="161"/>
      <c r="FY54" s="161"/>
      <c r="FZ54" s="161"/>
      <c r="GA54" s="161"/>
      <c r="GB54" s="158" t="s">
        <v>826</v>
      </c>
      <c r="GC54" s="158"/>
      <c r="GD54" s="158"/>
      <c r="GE54" s="158"/>
      <c r="GF54" s="158"/>
      <c r="GG54" s="158"/>
      <c r="GT54" s="161" t="s">
        <v>911</v>
      </c>
      <c r="GU54" s="161"/>
      <c r="GV54" s="161"/>
      <c r="GW54" s="161"/>
      <c r="GX54" s="161"/>
      <c r="GY54" s="161"/>
      <c r="GZ54" s="158" t="s">
        <v>912</v>
      </c>
      <c r="HA54" s="158"/>
      <c r="HB54" s="158"/>
      <c r="HC54" s="158"/>
      <c r="HD54" s="158"/>
      <c r="HE54" s="158"/>
      <c r="HF54" s="161" t="s">
        <v>930</v>
      </c>
      <c r="HG54" s="161"/>
      <c r="HH54" s="161"/>
      <c r="HI54" s="161"/>
      <c r="HJ54" s="161"/>
      <c r="HK54" s="161"/>
      <c r="HL54" s="158" t="s">
        <v>931</v>
      </c>
      <c r="HM54" s="158"/>
      <c r="HN54" s="158"/>
      <c r="HO54" s="158"/>
      <c r="HP54" s="158"/>
      <c r="HQ54" s="158"/>
      <c r="HR54" s="161" t="s">
        <v>940</v>
      </c>
      <c r="HS54" s="161"/>
      <c r="HT54" s="161"/>
      <c r="HU54" s="161"/>
      <c r="HV54" s="161"/>
      <c r="HW54" s="161"/>
      <c r="HX54" s="158" t="s">
        <v>941</v>
      </c>
      <c r="HY54" s="158"/>
      <c r="HZ54" s="158"/>
      <c r="IA54" s="158"/>
      <c r="IB54" s="158"/>
      <c r="IC54" s="158"/>
      <c r="ID54" s="161" t="s">
        <v>955</v>
      </c>
      <c r="IE54" s="161"/>
      <c r="IF54" s="161"/>
      <c r="IG54" s="161"/>
      <c r="IH54" s="161"/>
      <c r="II54" s="161"/>
      <c r="IJ54" s="158" t="s">
        <v>956</v>
      </c>
      <c r="IK54" s="158"/>
      <c r="IL54" s="158"/>
      <c r="IM54" s="158"/>
      <c r="IN54" s="158"/>
      <c r="IO54" s="158"/>
      <c r="IP54" s="161" t="s">
        <v>38</v>
      </c>
      <c r="IQ54" s="161"/>
      <c r="IR54" s="161"/>
      <c r="IS54" s="161"/>
      <c r="IT54" s="161"/>
      <c r="IU54" s="161"/>
      <c r="IV54" s="158" t="s">
        <v>974</v>
      </c>
      <c r="IW54" s="158"/>
      <c r="IX54" s="158"/>
      <c r="IY54" s="158"/>
      <c r="IZ54" s="158"/>
      <c r="JA54" s="158"/>
    </row>
    <row r="55" spans="1:261" ht="20.399999999999999" customHeight="1" thickBot="1" x14ac:dyDescent="0.5">
      <c r="A55" s="297"/>
      <c r="B55" s="1" t="s">
        <v>6</v>
      </c>
      <c r="C55" s="23">
        <v>5</v>
      </c>
      <c r="D55" s="299" t="s">
        <v>73</v>
      </c>
      <c r="E55" s="1" t="s">
        <v>50</v>
      </c>
      <c r="F55" s="319"/>
      <c r="G55" s="248" t="s">
        <v>43</v>
      </c>
      <c r="H55" s="249"/>
      <c r="I55" s="319"/>
      <c r="J55" s="137" t="s">
        <v>91</v>
      </c>
      <c r="K55" s="138"/>
      <c r="L55" s="138"/>
      <c r="M55" s="56" t="s">
        <v>78</v>
      </c>
      <c r="N55" s="30" t="s">
        <v>293</v>
      </c>
      <c r="O55" s="91" t="s">
        <v>46</v>
      </c>
      <c r="V55" s="137" t="s">
        <v>91</v>
      </c>
      <c r="W55" s="138"/>
      <c r="X55" s="138"/>
      <c r="Y55" s="56" t="s">
        <v>78</v>
      </c>
      <c r="Z55" s="30" t="s">
        <v>293</v>
      </c>
      <c r="AA55" s="91" t="s">
        <v>46</v>
      </c>
      <c r="AB55" s="117" t="s">
        <v>85</v>
      </c>
      <c r="AC55" s="118"/>
      <c r="AD55" s="118"/>
      <c r="AE55" s="214"/>
      <c r="AF55" s="235"/>
      <c r="AG55" s="195"/>
      <c r="AH55" s="137" t="s">
        <v>91</v>
      </c>
      <c r="AI55" s="138"/>
      <c r="AJ55" s="138"/>
      <c r="AK55" s="56" t="s">
        <v>78</v>
      </c>
      <c r="AL55" s="30" t="s">
        <v>293</v>
      </c>
      <c r="AM55" s="91" t="s">
        <v>46</v>
      </c>
      <c r="AT55" s="137" t="s">
        <v>91</v>
      </c>
      <c r="AU55" s="138"/>
      <c r="AV55" s="138"/>
      <c r="AW55" s="56" t="s">
        <v>78</v>
      </c>
      <c r="AX55" s="30" t="s">
        <v>293</v>
      </c>
      <c r="AY55" s="91" t="s">
        <v>46</v>
      </c>
      <c r="BF55" s="137" t="s">
        <v>91</v>
      </c>
      <c r="BG55" s="138"/>
      <c r="BH55" s="138"/>
      <c r="BI55" s="56" t="s">
        <v>78</v>
      </c>
      <c r="BJ55" s="30" t="s">
        <v>293</v>
      </c>
      <c r="BK55" s="91" t="s">
        <v>46</v>
      </c>
      <c r="BR55" s="137" t="s">
        <v>91</v>
      </c>
      <c r="BS55" s="138"/>
      <c r="BT55" s="138"/>
      <c r="BU55" s="56" t="s">
        <v>78</v>
      </c>
      <c r="BV55" s="30" t="s">
        <v>293</v>
      </c>
      <c r="BW55" s="91" t="s">
        <v>46</v>
      </c>
      <c r="CD55" s="137" t="s">
        <v>91</v>
      </c>
      <c r="CE55" s="138"/>
      <c r="CF55" s="138"/>
      <c r="CG55" s="56" t="s">
        <v>78</v>
      </c>
      <c r="CH55" s="30" t="s">
        <v>293</v>
      </c>
      <c r="CI55" s="91" t="s">
        <v>46</v>
      </c>
      <c r="CJ55" s="137" t="s">
        <v>91</v>
      </c>
      <c r="CK55" s="138"/>
      <c r="CL55" s="138"/>
      <c r="CM55" s="56" t="s">
        <v>78</v>
      </c>
      <c r="CN55" s="30" t="s">
        <v>293</v>
      </c>
      <c r="CO55" s="91" t="s">
        <v>46</v>
      </c>
      <c r="CP55" s="137" t="s">
        <v>91</v>
      </c>
      <c r="CQ55" s="138"/>
      <c r="CR55" s="138"/>
      <c r="CS55" s="56" t="s">
        <v>78</v>
      </c>
      <c r="CT55" s="30" t="s">
        <v>293</v>
      </c>
      <c r="CU55" s="91" t="s">
        <v>46</v>
      </c>
      <c r="DB55" s="137" t="s">
        <v>91</v>
      </c>
      <c r="DC55" s="138"/>
      <c r="DD55" s="138"/>
      <c r="DE55" s="56" t="s">
        <v>78</v>
      </c>
      <c r="DF55" s="30" t="s">
        <v>293</v>
      </c>
      <c r="DG55" s="91" t="s">
        <v>46</v>
      </c>
      <c r="DH55" s="137" t="s">
        <v>91</v>
      </c>
      <c r="DI55" s="138"/>
      <c r="DJ55" s="138"/>
      <c r="DK55" s="56" t="s">
        <v>78</v>
      </c>
      <c r="DL55" s="30" t="s">
        <v>293</v>
      </c>
      <c r="DM55" s="91" t="s">
        <v>46</v>
      </c>
      <c r="DN55" s="137" t="s">
        <v>91</v>
      </c>
      <c r="DO55" s="138"/>
      <c r="DP55" s="138"/>
      <c r="DQ55" s="56" t="s">
        <v>78</v>
      </c>
      <c r="DR55" s="30" t="s">
        <v>293</v>
      </c>
      <c r="DS55" s="91" t="s">
        <v>46</v>
      </c>
      <c r="DT55" s="137" t="s">
        <v>91</v>
      </c>
      <c r="DU55" s="138"/>
      <c r="DV55" s="138"/>
      <c r="DW55" s="56" t="s">
        <v>78</v>
      </c>
      <c r="DX55" s="30" t="s">
        <v>293</v>
      </c>
      <c r="DY55" s="91" t="s">
        <v>46</v>
      </c>
      <c r="DZ55" s="137" t="s">
        <v>91</v>
      </c>
      <c r="EA55" s="138"/>
      <c r="EB55" s="138"/>
      <c r="EC55" s="56" t="s">
        <v>78</v>
      </c>
      <c r="ED55" s="30" t="s">
        <v>293</v>
      </c>
      <c r="EE55" s="91" t="s">
        <v>46</v>
      </c>
      <c r="EF55" s="137" t="s">
        <v>91</v>
      </c>
      <c r="EG55" s="138"/>
      <c r="EH55" s="138"/>
      <c r="EI55" s="56" t="s">
        <v>78</v>
      </c>
      <c r="EJ55" s="30" t="s">
        <v>293</v>
      </c>
      <c r="EK55" s="91" t="s">
        <v>46</v>
      </c>
      <c r="EL55" s="137" t="s">
        <v>91</v>
      </c>
      <c r="EM55" s="138"/>
      <c r="EN55" s="138"/>
      <c r="EO55" s="56" t="s">
        <v>78</v>
      </c>
      <c r="EP55" s="30" t="s">
        <v>293</v>
      </c>
      <c r="EQ55" s="91" t="s">
        <v>46</v>
      </c>
      <c r="ER55" s="137" t="s">
        <v>91</v>
      </c>
      <c r="ES55" s="138"/>
      <c r="ET55" s="138"/>
      <c r="EU55" s="56" t="s">
        <v>78</v>
      </c>
      <c r="EV55" s="30" t="s">
        <v>293</v>
      </c>
      <c r="EW55" s="91" t="s">
        <v>46</v>
      </c>
      <c r="EX55" s="137" t="s">
        <v>91</v>
      </c>
      <c r="EY55" s="138"/>
      <c r="EZ55" s="138"/>
      <c r="FA55" s="56" t="s">
        <v>78</v>
      </c>
      <c r="FB55" s="30" t="s">
        <v>293</v>
      </c>
      <c r="FC55" s="91" t="s">
        <v>46</v>
      </c>
      <c r="FD55" s="137" t="s">
        <v>91</v>
      </c>
      <c r="FE55" s="138"/>
      <c r="FF55" s="138"/>
      <c r="FG55" s="56" t="s">
        <v>78</v>
      </c>
      <c r="FH55" s="30" t="s">
        <v>293</v>
      </c>
      <c r="FI55" s="91" t="s">
        <v>46</v>
      </c>
      <c r="FJ55" s="137" t="s">
        <v>91</v>
      </c>
      <c r="FK55" s="138"/>
      <c r="FL55" s="138"/>
      <c r="FM55" s="56" t="s">
        <v>78</v>
      </c>
      <c r="FN55" s="30" t="s">
        <v>293</v>
      </c>
      <c r="FO55" s="91" t="s">
        <v>46</v>
      </c>
      <c r="FP55" s="137" t="s">
        <v>91</v>
      </c>
      <c r="FQ55" s="138"/>
      <c r="FR55" s="138"/>
      <c r="FS55" s="56" t="s">
        <v>78</v>
      </c>
      <c r="FT55" s="30" t="s">
        <v>293</v>
      </c>
      <c r="FU55" s="91" t="s">
        <v>46</v>
      </c>
      <c r="FV55" s="137" t="s">
        <v>91</v>
      </c>
      <c r="FW55" s="138"/>
      <c r="FX55" s="138"/>
      <c r="FY55" s="56" t="s">
        <v>78</v>
      </c>
      <c r="FZ55" s="30" t="s">
        <v>293</v>
      </c>
      <c r="GA55" s="91" t="s">
        <v>46</v>
      </c>
      <c r="GB55" s="137" t="s">
        <v>91</v>
      </c>
      <c r="GC55" s="138"/>
      <c r="GD55" s="138"/>
      <c r="GE55" s="56" t="s">
        <v>78</v>
      </c>
      <c r="GF55" s="30" t="s">
        <v>293</v>
      </c>
      <c r="GG55" s="91" t="s">
        <v>46</v>
      </c>
      <c r="GT55" s="137" t="s">
        <v>91</v>
      </c>
      <c r="GU55" s="138"/>
      <c r="GV55" s="138"/>
      <c r="GW55" s="56" t="s">
        <v>78</v>
      </c>
      <c r="GX55" s="30" t="s">
        <v>293</v>
      </c>
      <c r="GY55" s="91" t="s">
        <v>46</v>
      </c>
      <c r="GZ55" s="137" t="s">
        <v>91</v>
      </c>
      <c r="HA55" s="138"/>
      <c r="HB55" s="138"/>
      <c r="HC55" s="56" t="s">
        <v>78</v>
      </c>
      <c r="HD55" s="30" t="s">
        <v>293</v>
      </c>
      <c r="HE55" s="91" t="s">
        <v>46</v>
      </c>
      <c r="HF55" s="137" t="s">
        <v>91</v>
      </c>
      <c r="HG55" s="138"/>
      <c r="HH55" s="138"/>
      <c r="HI55" s="56" t="s">
        <v>78</v>
      </c>
      <c r="HJ55" s="30" t="s">
        <v>293</v>
      </c>
      <c r="HK55" s="91" t="s">
        <v>46</v>
      </c>
      <c r="HL55" s="137" t="s">
        <v>91</v>
      </c>
      <c r="HM55" s="138"/>
      <c r="HN55" s="138"/>
      <c r="HO55" s="56" t="s">
        <v>78</v>
      </c>
      <c r="HP55" s="30" t="s">
        <v>293</v>
      </c>
      <c r="HQ55" s="91" t="s">
        <v>46</v>
      </c>
      <c r="HR55" s="137" t="s">
        <v>91</v>
      </c>
      <c r="HS55" s="138"/>
      <c r="HT55" s="138"/>
      <c r="HU55" s="56" t="s">
        <v>78</v>
      </c>
      <c r="HV55" s="30" t="s">
        <v>293</v>
      </c>
      <c r="HW55" s="91" t="s">
        <v>46</v>
      </c>
      <c r="HX55" s="137" t="s">
        <v>91</v>
      </c>
      <c r="HY55" s="138"/>
      <c r="HZ55" s="138"/>
      <c r="IA55" s="56" t="s">
        <v>78</v>
      </c>
      <c r="IB55" s="30" t="s">
        <v>293</v>
      </c>
      <c r="IC55" s="91" t="s">
        <v>46</v>
      </c>
      <c r="ID55" s="137" t="s">
        <v>91</v>
      </c>
      <c r="IE55" s="138"/>
      <c r="IF55" s="138"/>
      <c r="IG55" s="56" t="s">
        <v>78</v>
      </c>
      <c r="IH55" s="30" t="s">
        <v>293</v>
      </c>
      <c r="II55" s="91" t="s">
        <v>46</v>
      </c>
      <c r="IJ55" s="137" t="s">
        <v>91</v>
      </c>
      <c r="IK55" s="138"/>
      <c r="IL55" s="138"/>
      <c r="IM55" s="56" t="s">
        <v>78</v>
      </c>
      <c r="IN55" s="30" t="s">
        <v>293</v>
      </c>
      <c r="IO55" s="91" t="s">
        <v>46</v>
      </c>
      <c r="IP55" s="137" t="s">
        <v>91</v>
      </c>
      <c r="IQ55" s="138"/>
      <c r="IR55" s="138"/>
      <c r="IS55" s="56" t="s">
        <v>78</v>
      </c>
      <c r="IT55" s="30" t="s">
        <v>293</v>
      </c>
      <c r="IU55" s="91" t="s">
        <v>46</v>
      </c>
      <c r="IV55" s="137" t="s">
        <v>91</v>
      </c>
      <c r="IW55" s="138"/>
      <c r="IX55" s="138"/>
      <c r="IY55" s="56" t="s">
        <v>78</v>
      </c>
      <c r="IZ55" s="30" t="s">
        <v>293</v>
      </c>
      <c r="JA55" s="91" t="s">
        <v>46</v>
      </c>
    </row>
    <row r="56" spans="1:261" ht="20.399999999999999" customHeight="1" thickTop="1" x14ac:dyDescent="0.45">
      <c r="A56" s="297"/>
      <c r="B56" s="1" t="s">
        <v>7</v>
      </c>
      <c r="C56" s="23">
        <v>7</v>
      </c>
      <c r="D56" s="297"/>
      <c r="E56" s="1" t="s">
        <v>51</v>
      </c>
      <c r="F56" s="319"/>
      <c r="G56" s="248" t="s">
        <v>30</v>
      </c>
      <c r="H56" s="249"/>
      <c r="I56" s="319"/>
      <c r="J56" s="112" t="s">
        <v>118</v>
      </c>
      <c r="K56" s="113"/>
      <c r="L56" s="114"/>
      <c r="M56" s="139"/>
      <c r="N56" s="116">
        <v>2.6</v>
      </c>
      <c r="O56" s="194">
        <f>M56*N56*$E$2</f>
        <v>0</v>
      </c>
      <c r="V56" s="112" t="s">
        <v>134</v>
      </c>
      <c r="W56" s="113"/>
      <c r="X56" s="114"/>
      <c r="Y56" s="139"/>
      <c r="Z56" s="116">
        <v>2.6</v>
      </c>
      <c r="AA56" s="194">
        <f>Y56*Z56*$E$2</f>
        <v>0</v>
      </c>
      <c r="AB56" s="198" t="s">
        <v>199</v>
      </c>
      <c r="AC56" s="199"/>
      <c r="AD56" s="199"/>
      <c r="AE56" s="213"/>
      <c r="AF56" s="116">
        <v>2.6</v>
      </c>
      <c r="AG56" s="194">
        <f t="shared" ref="AG56:AG92" si="430">AE56*AF56*$E$2</f>
        <v>0</v>
      </c>
      <c r="AH56" s="112" t="s">
        <v>239</v>
      </c>
      <c r="AI56" s="113"/>
      <c r="AJ56" s="114"/>
      <c r="AK56" s="139"/>
      <c r="AL56" s="116">
        <v>4.5</v>
      </c>
      <c r="AM56" s="194">
        <f>AK56*AL56*$E$2</f>
        <v>0</v>
      </c>
      <c r="AT56" s="112" t="s">
        <v>282</v>
      </c>
      <c r="AU56" s="113"/>
      <c r="AV56" s="114"/>
      <c r="AW56" s="139"/>
      <c r="AX56" s="116">
        <v>2.6</v>
      </c>
      <c r="AY56" s="194">
        <f>AW56*AX56*$E$2</f>
        <v>0</v>
      </c>
      <c r="BF56" s="198" t="s">
        <v>287</v>
      </c>
      <c r="BG56" s="199"/>
      <c r="BH56" s="199"/>
      <c r="BI56" s="223"/>
      <c r="BJ56" s="116">
        <v>2.6</v>
      </c>
      <c r="BK56" s="194">
        <f t="shared" ref="BK56:BK88" si="431">BI56*BJ56*$E$2</f>
        <v>0</v>
      </c>
      <c r="BR56" s="112" t="s">
        <v>362</v>
      </c>
      <c r="BS56" s="113"/>
      <c r="BT56" s="114"/>
      <c r="BU56" s="139"/>
      <c r="BV56" s="116">
        <v>3</v>
      </c>
      <c r="BW56" s="194">
        <f>BU56*BV56*$E$2</f>
        <v>0</v>
      </c>
      <c r="CD56" s="112" t="s">
        <v>403</v>
      </c>
      <c r="CE56" s="113"/>
      <c r="CF56" s="114"/>
      <c r="CG56" s="139"/>
      <c r="CH56" s="116">
        <v>1</v>
      </c>
      <c r="CI56" s="194">
        <f>CG56*CH56*$E$2</f>
        <v>0</v>
      </c>
      <c r="CJ56" s="112" t="s">
        <v>978</v>
      </c>
      <c r="CK56" s="113"/>
      <c r="CL56" s="114"/>
      <c r="CM56" s="139"/>
      <c r="CN56" s="116">
        <v>2.6</v>
      </c>
      <c r="CO56" s="194">
        <f>CM56*CN56*$E$2</f>
        <v>0</v>
      </c>
      <c r="CP56" s="112" t="s">
        <v>444</v>
      </c>
      <c r="CQ56" s="113"/>
      <c r="CR56" s="114"/>
      <c r="CS56" s="139"/>
      <c r="CT56" s="116">
        <v>3</v>
      </c>
      <c r="CU56" s="194">
        <f>CS56*CT56*$E$2</f>
        <v>0</v>
      </c>
      <c r="DB56" s="112" t="s">
        <v>476</v>
      </c>
      <c r="DC56" s="113"/>
      <c r="DD56" s="114"/>
      <c r="DE56" s="139"/>
      <c r="DF56" s="116">
        <v>3.2</v>
      </c>
      <c r="DG56" s="194">
        <f>DE56*DF56*$E$2</f>
        <v>0</v>
      </c>
      <c r="DH56" s="236" t="s">
        <v>496</v>
      </c>
      <c r="DI56" s="237"/>
      <c r="DJ56" s="237"/>
      <c r="DK56" s="223"/>
      <c r="DL56" s="238">
        <v>3.7</v>
      </c>
      <c r="DM56" s="194">
        <f>DK56*DL56*$E$2</f>
        <v>0</v>
      </c>
      <c r="DN56" s="112" t="s">
        <v>518</v>
      </c>
      <c r="DO56" s="113"/>
      <c r="DP56" s="114"/>
      <c r="DQ56" s="139"/>
      <c r="DR56" s="116">
        <v>2</v>
      </c>
      <c r="DS56" s="15">
        <f>DQ56*DR56*$E$2</f>
        <v>0</v>
      </c>
      <c r="DT56" s="112" t="s">
        <v>533</v>
      </c>
      <c r="DU56" s="113"/>
      <c r="DV56" s="114"/>
      <c r="DW56" s="139"/>
      <c r="DX56" s="116">
        <v>2.6</v>
      </c>
      <c r="DY56" s="15">
        <f>DW56*DX56*$E$2</f>
        <v>0</v>
      </c>
      <c r="DZ56" s="112" t="s">
        <v>588</v>
      </c>
      <c r="EA56" s="113"/>
      <c r="EB56" s="114"/>
      <c r="EC56" s="139"/>
      <c r="ED56" s="116">
        <v>0.5</v>
      </c>
      <c r="EE56" s="194">
        <f>EC56*ED56*$E$2</f>
        <v>0</v>
      </c>
      <c r="EF56" s="112" t="s">
        <v>603</v>
      </c>
      <c r="EG56" s="113"/>
      <c r="EH56" s="114"/>
      <c r="EI56" s="139"/>
      <c r="EJ56" s="116">
        <v>3.2</v>
      </c>
      <c r="EK56" s="194">
        <f>EI56*EJ56*$E$2</f>
        <v>0</v>
      </c>
      <c r="EL56" s="112" t="s">
        <v>647</v>
      </c>
      <c r="EM56" s="113"/>
      <c r="EN56" s="114"/>
      <c r="EO56" s="139"/>
      <c r="EP56" s="116">
        <v>0.7</v>
      </c>
      <c r="EQ56" s="194">
        <f>EO56*EP56*$E$2</f>
        <v>0</v>
      </c>
      <c r="ER56" s="112" t="s">
        <v>666</v>
      </c>
      <c r="ES56" s="113"/>
      <c r="ET56" s="114"/>
      <c r="EU56" s="139"/>
      <c r="EV56" s="116">
        <v>0.7</v>
      </c>
      <c r="EW56" s="194">
        <f>EU56*EV56*$E$2</f>
        <v>0</v>
      </c>
      <c r="EX56" s="112" t="s">
        <v>720</v>
      </c>
      <c r="EY56" s="113"/>
      <c r="EZ56" s="114"/>
      <c r="FA56" s="139"/>
      <c r="FB56" s="116">
        <v>1.2</v>
      </c>
      <c r="FC56" s="194">
        <f>FA56*FB56*$E$2</f>
        <v>0</v>
      </c>
      <c r="FD56" s="112" t="s">
        <v>731</v>
      </c>
      <c r="FE56" s="113"/>
      <c r="FF56" s="114"/>
      <c r="FG56" s="139"/>
      <c r="FH56" s="116">
        <v>3.7</v>
      </c>
      <c r="FI56" s="194">
        <f>FG56*FH56*$E$2</f>
        <v>0</v>
      </c>
      <c r="FJ56" s="112" t="s">
        <v>783</v>
      </c>
      <c r="FK56" s="113"/>
      <c r="FL56" s="114"/>
      <c r="FM56" s="139"/>
      <c r="FN56" s="116">
        <v>0.7</v>
      </c>
      <c r="FO56" s="194">
        <f>FM56*FN56*$E$2</f>
        <v>0</v>
      </c>
      <c r="FP56" s="112" t="s">
        <v>795</v>
      </c>
      <c r="FQ56" s="113"/>
      <c r="FR56" s="114"/>
      <c r="FS56" s="139"/>
      <c r="FT56" s="116">
        <v>1.2</v>
      </c>
      <c r="FU56" s="194">
        <f>FS56*FT56*$E$2</f>
        <v>0</v>
      </c>
      <c r="FV56" s="162" t="s">
        <v>860</v>
      </c>
      <c r="FW56" s="163"/>
      <c r="FX56" s="164"/>
      <c r="FY56" s="139"/>
      <c r="FZ56" s="116">
        <v>1.2</v>
      </c>
      <c r="GA56" s="194">
        <f>FY56*FZ56*$E$2</f>
        <v>0</v>
      </c>
      <c r="GB56" s="112" t="s">
        <v>844</v>
      </c>
      <c r="GC56" s="113"/>
      <c r="GD56" s="114"/>
      <c r="GE56" s="139"/>
      <c r="GF56" s="116">
        <v>1.2</v>
      </c>
      <c r="GG56" s="194">
        <f>GE56*GF56*$E$2</f>
        <v>0</v>
      </c>
      <c r="GT56" s="112" t="s">
        <v>796</v>
      </c>
      <c r="GU56" s="113"/>
      <c r="GV56" s="114"/>
      <c r="GW56" s="139"/>
      <c r="GX56" s="116">
        <v>1</v>
      </c>
      <c r="GY56" s="194">
        <f>GW56*GX56*$E$2</f>
        <v>0</v>
      </c>
      <c r="GZ56" s="112" t="s">
        <v>144</v>
      </c>
      <c r="HA56" s="113"/>
      <c r="HB56" s="114"/>
      <c r="HC56" s="139"/>
      <c r="HD56" s="116">
        <v>1</v>
      </c>
      <c r="HE56" s="90">
        <f>HC56*HD56*$E$2</f>
        <v>0</v>
      </c>
      <c r="HF56" s="112" t="s">
        <v>283</v>
      </c>
      <c r="HG56" s="113"/>
      <c r="HH56" s="114"/>
      <c r="HI56" s="139"/>
      <c r="HJ56" s="116">
        <v>1</v>
      </c>
      <c r="HK56" s="194">
        <f>HI56*HJ56*$E$2</f>
        <v>0</v>
      </c>
      <c r="HL56" s="112" t="s">
        <v>647</v>
      </c>
      <c r="HM56" s="113"/>
      <c r="HN56" s="114"/>
      <c r="HO56" s="139"/>
      <c r="HP56" s="116">
        <v>1</v>
      </c>
      <c r="HQ56" s="194">
        <f>HO56*HP56*$E$2</f>
        <v>0</v>
      </c>
      <c r="HR56" s="112" t="s">
        <v>518</v>
      </c>
      <c r="HS56" s="113"/>
      <c r="HT56" s="114"/>
      <c r="HU56" s="139"/>
      <c r="HV56" s="116">
        <v>1</v>
      </c>
      <c r="HW56" s="194">
        <f>HU56*HV56*$E$2</f>
        <v>0</v>
      </c>
      <c r="HX56" s="112" t="s">
        <v>704</v>
      </c>
      <c r="HY56" s="113"/>
      <c r="HZ56" s="114"/>
      <c r="IA56" s="139"/>
      <c r="IB56" s="116">
        <v>1</v>
      </c>
      <c r="IC56" s="194">
        <f>IA56*IB56*$E$2</f>
        <v>0</v>
      </c>
      <c r="ID56" s="112" t="s">
        <v>411</v>
      </c>
      <c r="IE56" s="113"/>
      <c r="IF56" s="114"/>
      <c r="IG56" s="139"/>
      <c r="IH56" s="116">
        <v>1.5</v>
      </c>
      <c r="II56" s="194">
        <f>IG56*IH56*$E$2</f>
        <v>0</v>
      </c>
      <c r="IJ56" s="112" t="s">
        <v>405</v>
      </c>
      <c r="IK56" s="113"/>
      <c r="IL56" s="114"/>
      <c r="IM56" s="139"/>
      <c r="IN56" s="116">
        <v>1.5</v>
      </c>
      <c r="IO56" s="194">
        <f>IM56*IN56*$E$2</f>
        <v>0</v>
      </c>
      <c r="IP56" s="112" t="s">
        <v>255</v>
      </c>
      <c r="IQ56" s="113"/>
      <c r="IR56" s="114"/>
      <c r="IS56" s="139"/>
      <c r="IT56" s="116">
        <v>1.5</v>
      </c>
      <c r="IU56" s="15">
        <f>IS56*IT56*$E$2</f>
        <v>0</v>
      </c>
      <c r="IV56" s="112" t="s">
        <v>96</v>
      </c>
      <c r="IW56" s="113"/>
      <c r="IX56" s="114"/>
      <c r="IY56" s="139"/>
      <c r="IZ56" s="116">
        <v>1.5</v>
      </c>
      <c r="JA56" s="15">
        <f>IY56*IZ56*$E$2</f>
        <v>0</v>
      </c>
    </row>
    <row r="57" spans="1:261" ht="20.399999999999999" customHeight="1" thickBot="1" x14ac:dyDescent="0.5">
      <c r="A57" s="298"/>
      <c r="B57" s="1" t="s">
        <v>8</v>
      </c>
      <c r="C57" s="23">
        <v>8</v>
      </c>
      <c r="D57" s="297"/>
      <c r="E57" s="1" t="s">
        <v>53</v>
      </c>
      <c r="F57" s="320"/>
      <c r="G57" s="248" t="s">
        <v>31</v>
      </c>
      <c r="H57" s="249"/>
      <c r="I57" s="320"/>
      <c r="J57" s="123" t="s">
        <v>83</v>
      </c>
      <c r="K57" s="124"/>
      <c r="L57" s="125"/>
      <c r="M57" s="115"/>
      <c r="N57" s="116"/>
      <c r="O57" s="195"/>
      <c r="V57" s="123" t="s">
        <v>83</v>
      </c>
      <c r="W57" s="124"/>
      <c r="X57" s="125"/>
      <c r="Y57" s="115"/>
      <c r="Z57" s="116"/>
      <c r="AA57" s="195"/>
      <c r="AB57" s="117" t="s">
        <v>83</v>
      </c>
      <c r="AC57" s="118"/>
      <c r="AD57" s="118"/>
      <c r="AE57" s="214"/>
      <c r="AF57" s="116"/>
      <c r="AG57" s="195"/>
      <c r="AH57" s="191" t="s">
        <v>87</v>
      </c>
      <c r="AI57" s="192"/>
      <c r="AJ57" s="192"/>
      <c r="AK57" s="115"/>
      <c r="AL57" s="116"/>
      <c r="AM57" s="195"/>
      <c r="AT57" s="123" t="s">
        <v>83</v>
      </c>
      <c r="AU57" s="124"/>
      <c r="AV57" s="125"/>
      <c r="AW57" s="115"/>
      <c r="AX57" s="116"/>
      <c r="AY57" s="195"/>
      <c r="BF57" s="117" t="s">
        <v>83</v>
      </c>
      <c r="BG57" s="118"/>
      <c r="BH57" s="118"/>
      <c r="BI57" s="214"/>
      <c r="BJ57" s="116"/>
      <c r="BK57" s="195"/>
      <c r="BR57" s="191" t="s">
        <v>84</v>
      </c>
      <c r="BS57" s="192"/>
      <c r="BT57" s="192"/>
      <c r="BU57" s="115"/>
      <c r="BV57" s="116"/>
      <c r="BW57" s="195"/>
      <c r="CD57" s="134" t="s">
        <v>80</v>
      </c>
      <c r="CE57" s="124"/>
      <c r="CF57" s="125"/>
      <c r="CG57" s="115"/>
      <c r="CH57" s="116"/>
      <c r="CI57" s="195"/>
      <c r="CJ57" s="117" t="s">
        <v>83</v>
      </c>
      <c r="CK57" s="118"/>
      <c r="CL57" s="118"/>
      <c r="CM57" s="122"/>
      <c r="CN57" s="116"/>
      <c r="CO57" s="195"/>
      <c r="CP57" s="191" t="s">
        <v>84</v>
      </c>
      <c r="CQ57" s="192"/>
      <c r="CR57" s="192"/>
      <c r="CS57" s="115"/>
      <c r="CT57" s="116"/>
      <c r="CU57" s="195"/>
      <c r="DB57" s="134" t="s">
        <v>84</v>
      </c>
      <c r="DC57" s="124"/>
      <c r="DD57" s="125"/>
      <c r="DE57" s="115"/>
      <c r="DF57" s="116"/>
      <c r="DG57" s="195"/>
      <c r="DH57" s="123" t="s">
        <v>85</v>
      </c>
      <c r="DI57" s="124"/>
      <c r="DJ57" s="125"/>
      <c r="DK57" s="214"/>
      <c r="DL57" s="147"/>
      <c r="DM57" s="195"/>
      <c r="DN57" s="123" t="s">
        <v>82</v>
      </c>
      <c r="DO57" s="124"/>
      <c r="DP57" s="125"/>
      <c r="DQ57" s="115"/>
      <c r="DR57" s="116"/>
      <c r="DS57" s="71"/>
      <c r="DT57" s="117" t="s">
        <v>83</v>
      </c>
      <c r="DU57" s="118"/>
      <c r="DV57" s="118"/>
      <c r="DW57" s="115"/>
      <c r="DX57" s="116"/>
      <c r="DY57" s="71"/>
      <c r="DZ57" s="134" t="s">
        <v>79</v>
      </c>
      <c r="EA57" s="124"/>
      <c r="EB57" s="125"/>
      <c r="EC57" s="115"/>
      <c r="ED57" s="116"/>
      <c r="EE57" s="195"/>
      <c r="EF57" s="117" t="s">
        <v>84</v>
      </c>
      <c r="EG57" s="118"/>
      <c r="EH57" s="118"/>
      <c r="EI57" s="115"/>
      <c r="EJ57" s="116"/>
      <c r="EK57" s="195"/>
      <c r="EL57" s="134" t="s">
        <v>79</v>
      </c>
      <c r="EM57" s="124"/>
      <c r="EN57" s="125"/>
      <c r="EO57" s="115"/>
      <c r="EP57" s="116"/>
      <c r="EQ57" s="195"/>
      <c r="ER57" s="134" t="s">
        <v>79</v>
      </c>
      <c r="ES57" s="124"/>
      <c r="ET57" s="125"/>
      <c r="EU57" s="115"/>
      <c r="EV57" s="116"/>
      <c r="EW57" s="195"/>
      <c r="EX57" s="134" t="s">
        <v>80</v>
      </c>
      <c r="EY57" s="124"/>
      <c r="EZ57" s="125"/>
      <c r="FA57" s="115"/>
      <c r="FB57" s="116"/>
      <c r="FC57" s="195"/>
      <c r="FD57" s="123" t="s">
        <v>85</v>
      </c>
      <c r="FE57" s="124"/>
      <c r="FF57" s="125"/>
      <c r="FG57" s="115"/>
      <c r="FH57" s="116"/>
      <c r="FI57" s="195"/>
      <c r="FJ57" s="134" t="s">
        <v>79</v>
      </c>
      <c r="FK57" s="124"/>
      <c r="FL57" s="125"/>
      <c r="FM57" s="115"/>
      <c r="FN57" s="116"/>
      <c r="FO57" s="195"/>
      <c r="FP57" s="134" t="s">
        <v>80</v>
      </c>
      <c r="FQ57" s="124"/>
      <c r="FR57" s="125"/>
      <c r="FS57" s="115"/>
      <c r="FT57" s="116"/>
      <c r="FU57" s="195"/>
      <c r="FV57" s="134" t="s">
        <v>80</v>
      </c>
      <c r="FW57" s="124"/>
      <c r="FX57" s="125"/>
      <c r="FY57" s="115"/>
      <c r="FZ57" s="116"/>
      <c r="GA57" s="195"/>
      <c r="GB57" s="134" t="s">
        <v>80</v>
      </c>
      <c r="GC57" s="124"/>
      <c r="GD57" s="125"/>
      <c r="GE57" s="115"/>
      <c r="GF57" s="116"/>
      <c r="GG57" s="195"/>
      <c r="GT57" s="134" t="s">
        <v>80</v>
      </c>
      <c r="GU57" s="124"/>
      <c r="GV57" s="125"/>
      <c r="GW57" s="115"/>
      <c r="GX57" s="116"/>
      <c r="GY57" s="195"/>
      <c r="GZ57" s="134" t="s">
        <v>80</v>
      </c>
      <c r="HA57" s="124"/>
      <c r="HB57" s="125"/>
      <c r="HC57" s="115"/>
      <c r="HD57" s="116"/>
      <c r="HE57" s="89"/>
      <c r="HF57" s="134" t="s">
        <v>80</v>
      </c>
      <c r="HG57" s="124"/>
      <c r="HH57" s="125"/>
      <c r="HI57" s="115"/>
      <c r="HJ57" s="116"/>
      <c r="HK57" s="195"/>
      <c r="HL57" s="134" t="s">
        <v>80</v>
      </c>
      <c r="HM57" s="124"/>
      <c r="HN57" s="125"/>
      <c r="HO57" s="115"/>
      <c r="HP57" s="116"/>
      <c r="HQ57" s="195"/>
      <c r="HR57" s="134" t="s">
        <v>80</v>
      </c>
      <c r="HS57" s="124"/>
      <c r="HT57" s="125"/>
      <c r="HU57" s="115"/>
      <c r="HV57" s="116"/>
      <c r="HW57" s="195"/>
      <c r="HX57" s="134" t="s">
        <v>80</v>
      </c>
      <c r="HY57" s="124"/>
      <c r="HZ57" s="125"/>
      <c r="IA57" s="115"/>
      <c r="IB57" s="116"/>
      <c r="IC57" s="195"/>
      <c r="ID57" s="134" t="s">
        <v>81</v>
      </c>
      <c r="IE57" s="124"/>
      <c r="IF57" s="125"/>
      <c r="IG57" s="115"/>
      <c r="IH57" s="116"/>
      <c r="II57" s="195"/>
      <c r="IJ57" s="134" t="s">
        <v>81</v>
      </c>
      <c r="IK57" s="124"/>
      <c r="IL57" s="125"/>
      <c r="IM57" s="115"/>
      <c r="IN57" s="116"/>
      <c r="IO57" s="195"/>
      <c r="IP57" s="134" t="s">
        <v>81</v>
      </c>
      <c r="IQ57" s="124"/>
      <c r="IR57" s="125"/>
      <c r="IS57" s="115"/>
      <c r="IT57" s="116"/>
      <c r="IU57" s="71"/>
      <c r="IV57" s="134" t="s">
        <v>81</v>
      </c>
      <c r="IW57" s="124"/>
      <c r="IX57" s="125"/>
      <c r="IY57" s="115"/>
      <c r="IZ57" s="116"/>
      <c r="JA57" s="71"/>
    </row>
    <row r="58" spans="1:261" ht="20.399999999999999" customHeight="1" thickTop="1" x14ac:dyDescent="0.45">
      <c r="A58" s="296" t="s">
        <v>9</v>
      </c>
      <c r="B58" s="1" t="s">
        <v>5</v>
      </c>
      <c r="C58" s="23">
        <v>9</v>
      </c>
      <c r="D58" s="297"/>
      <c r="E58" s="1" t="s">
        <v>54</v>
      </c>
      <c r="F58" s="321">
        <v>36</v>
      </c>
      <c r="G58" s="248" t="s">
        <v>32</v>
      </c>
      <c r="H58" s="249"/>
      <c r="I58" s="321">
        <v>42</v>
      </c>
      <c r="J58" s="112" t="s">
        <v>119</v>
      </c>
      <c r="K58" s="113"/>
      <c r="L58" s="114"/>
      <c r="M58" s="115"/>
      <c r="N58" s="116">
        <v>3.1</v>
      </c>
      <c r="O58" s="194">
        <f t="shared" ref="O58" si="432">M58*N58*$E$2</f>
        <v>0</v>
      </c>
      <c r="V58" s="112" t="s">
        <v>135</v>
      </c>
      <c r="W58" s="113"/>
      <c r="X58" s="114"/>
      <c r="Y58" s="115"/>
      <c r="Z58" s="116">
        <v>3.1</v>
      </c>
      <c r="AA58" s="194">
        <f t="shared" ref="AA58" si="433">Y58*Z58*$E$2</f>
        <v>0</v>
      </c>
      <c r="AB58" s="198" t="s">
        <v>200</v>
      </c>
      <c r="AC58" s="199"/>
      <c r="AD58" s="199"/>
      <c r="AE58" s="213"/>
      <c r="AF58" s="116">
        <v>3.1</v>
      </c>
      <c r="AG58" s="194">
        <f t="shared" si="430"/>
        <v>0</v>
      </c>
      <c r="AH58" s="112" t="s">
        <v>372</v>
      </c>
      <c r="AI58" s="113"/>
      <c r="AJ58" s="114"/>
      <c r="AK58" s="115"/>
      <c r="AL58" s="116">
        <v>4.5</v>
      </c>
      <c r="AM58" s="194">
        <f t="shared" ref="AM58" si="434">AK58*AL58*$E$2</f>
        <v>0</v>
      </c>
      <c r="AT58" s="112" t="s">
        <v>283</v>
      </c>
      <c r="AU58" s="113"/>
      <c r="AV58" s="114"/>
      <c r="AW58" s="115"/>
      <c r="AX58" s="116">
        <v>3.1</v>
      </c>
      <c r="AY58" s="194">
        <f t="shared" ref="AY58:AY68" si="435">AW58*AX58*$E$2</f>
        <v>0</v>
      </c>
      <c r="BF58" s="198" t="s">
        <v>322</v>
      </c>
      <c r="BG58" s="199"/>
      <c r="BH58" s="199"/>
      <c r="BI58" s="213"/>
      <c r="BJ58" s="116">
        <v>3.6</v>
      </c>
      <c r="BK58" s="194">
        <f t="shared" si="431"/>
        <v>0</v>
      </c>
      <c r="BR58" s="112" t="s">
        <v>363</v>
      </c>
      <c r="BS58" s="113"/>
      <c r="BT58" s="114"/>
      <c r="BU58" s="115"/>
      <c r="BV58" s="116">
        <v>3</v>
      </c>
      <c r="BW58" s="194">
        <f t="shared" ref="BW58" si="436">BU58*BV58*$E$2</f>
        <v>0</v>
      </c>
      <c r="CD58" s="112" t="s">
        <v>404</v>
      </c>
      <c r="CE58" s="113"/>
      <c r="CF58" s="114"/>
      <c r="CG58" s="115"/>
      <c r="CH58" s="116">
        <v>1</v>
      </c>
      <c r="CI58" s="194">
        <f t="shared" ref="CI58" si="437">CG58*CH58*$E$2</f>
        <v>0</v>
      </c>
      <c r="CJ58" s="126" t="s">
        <v>95</v>
      </c>
      <c r="CK58" s="127"/>
      <c r="CL58" s="127"/>
      <c r="CM58" s="174">
        <f>SUM(CM56)</f>
        <v>0</v>
      </c>
      <c r="CN58" s="132"/>
      <c r="CO58" s="170">
        <f>CO44+CO46+CO48+CO50+CO52+CO54+CO56</f>
        <v>0</v>
      </c>
      <c r="CP58" s="143" t="s">
        <v>445</v>
      </c>
      <c r="CQ58" s="144"/>
      <c r="CR58" s="145"/>
      <c r="CS58" s="115"/>
      <c r="CT58" s="116">
        <v>4.3</v>
      </c>
      <c r="CU58" s="194">
        <f t="shared" ref="CU58" si="438">CS58*CT58*$E$2</f>
        <v>0</v>
      </c>
      <c r="CV58" t="s">
        <v>243</v>
      </c>
      <c r="DB58" s="112" t="s">
        <v>477</v>
      </c>
      <c r="DC58" s="113"/>
      <c r="DD58" s="114"/>
      <c r="DE58" s="115"/>
      <c r="DF58" s="116">
        <v>3.2</v>
      </c>
      <c r="DG58" s="194">
        <f t="shared" ref="DG58" si="439">DE58*DF58*$E$2</f>
        <v>0</v>
      </c>
      <c r="DH58" s="198" t="s">
        <v>497</v>
      </c>
      <c r="DI58" s="199"/>
      <c r="DJ58" s="199"/>
      <c r="DK58" s="213"/>
      <c r="DL58" s="146">
        <v>4.2</v>
      </c>
      <c r="DM58" s="194">
        <f t="shared" ref="DM58" si="440">DK58*DL58*$E$2</f>
        <v>0</v>
      </c>
      <c r="DN58" s="112" t="s">
        <v>519</v>
      </c>
      <c r="DO58" s="113"/>
      <c r="DP58" s="114"/>
      <c r="DQ58" s="115"/>
      <c r="DR58" s="116">
        <v>2</v>
      </c>
      <c r="DS58" s="15">
        <f t="shared" ref="DS58" si="441">DQ58*DR58*$E$2</f>
        <v>0</v>
      </c>
      <c r="DT58" s="112" t="s">
        <v>534</v>
      </c>
      <c r="DU58" s="113"/>
      <c r="DV58" s="114"/>
      <c r="DW58" s="115"/>
      <c r="DX58" s="116">
        <v>3.1</v>
      </c>
      <c r="DY58" s="15">
        <f t="shared" ref="DY58" si="442">DW58*DX58*$E$2</f>
        <v>0</v>
      </c>
      <c r="DZ58" s="112" t="s">
        <v>589</v>
      </c>
      <c r="EA58" s="113"/>
      <c r="EB58" s="114"/>
      <c r="EC58" s="115"/>
      <c r="ED58" s="116">
        <v>0.5</v>
      </c>
      <c r="EE58" s="194">
        <f t="shared" ref="EE58" si="443">EC58*ED58*$E$2</f>
        <v>0</v>
      </c>
      <c r="EF58" s="112" t="s">
        <v>604</v>
      </c>
      <c r="EG58" s="113"/>
      <c r="EH58" s="114"/>
      <c r="EI58" s="115"/>
      <c r="EJ58" s="116">
        <v>3.2</v>
      </c>
      <c r="EK58" s="194">
        <f t="shared" ref="EK58" si="444">EI58*EJ58*$E$2</f>
        <v>0</v>
      </c>
      <c r="EL58" s="112" t="s">
        <v>648</v>
      </c>
      <c r="EM58" s="113"/>
      <c r="EN58" s="114"/>
      <c r="EO58" s="115"/>
      <c r="EP58" s="116">
        <v>0.7</v>
      </c>
      <c r="EQ58" s="194">
        <f t="shared" ref="EQ58" si="445">EO58*EP58*$E$2</f>
        <v>0</v>
      </c>
      <c r="ER58" s="112" t="s">
        <v>667</v>
      </c>
      <c r="ES58" s="113"/>
      <c r="ET58" s="114"/>
      <c r="EU58" s="115"/>
      <c r="EV58" s="116">
        <v>0.7</v>
      </c>
      <c r="EW58" s="194">
        <f t="shared" ref="EW58" si="446">EU58*EV58*$E$2</f>
        <v>0</v>
      </c>
      <c r="EX58" s="112" t="s">
        <v>721</v>
      </c>
      <c r="EY58" s="113"/>
      <c r="EZ58" s="114"/>
      <c r="FA58" s="115"/>
      <c r="FB58" s="116">
        <v>2.2000000000000002</v>
      </c>
      <c r="FC58" s="194">
        <f t="shared" ref="FC58" si="447">FA58*FB58*$E$2</f>
        <v>0</v>
      </c>
      <c r="FD58" s="112" t="s">
        <v>732</v>
      </c>
      <c r="FE58" s="113"/>
      <c r="FF58" s="114"/>
      <c r="FG58" s="115"/>
      <c r="FH58" s="116">
        <v>3.2</v>
      </c>
      <c r="FI58" s="194">
        <f t="shared" ref="FI58" si="448">FG58*FH58*$E$2</f>
        <v>0</v>
      </c>
      <c r="FJ58" s="112" t="s">
        <v>784</v>
      </c>
      <c r="FK58" s="113"/>
      <c r="FL58" s="114"/>
      <c r="FM58" s="115"/>
      <c r="FN58" s="116">
        <v>1.2</v>
      </c>
      <c r="FO58" s="194">
        <f t="shared" ref="FO58" si="449">FM58*FN58*$E$2</f>
        <v>0</v>
      </c>
      <c r="FP58" s="112" t="s">
        <v>796</v>
      </c>
      <c r="FQ58" s="113"/>
      <c r="FR58" s="114"/>
      <c r="FS58" s="115"/>
      <c r="FT58" s="116">
        <v>1.2</v>
      </c>
      <c r="FU58" s="194">
        <f t="shared" ref="FU58" si="450">FS58*FT58*$E$2</f>
        <v>0</v>
      </c>
      <c r="FV58" s="112" t="s">
        <v>828</v>
      </c>
      <c r="FW58" s="113"/>
      <c r="FX58" s="114"/>
      <c r="FY58" s="115"/>
      <c r="FZ58" s="116">
        <v>1.2</v>
      </c>
      <c r="GA58" s="194">
        <f t="shared" ref="GA58" si="451">FY58*FZ58*$E$2</f>
        <v>0</v>
      </c>
      <c r="GB58" s="112" t="s">
        <v>845</v>
      </c>
      <c r="GC58" s="113"/>
      <c r="GD58" s="114"/>
      <c r="GE58" s="115"/>
      <c r="GF58" s="116">
        <v>1.2</v>
      </c>
      <c r="GG58" s="194">
        <f t="shared" ref="GG58" si="452">GE58*GF58*$E$2</f>
        <v>0</v>
      </c>
      <c r="GT58" s="112" t="s">
        <v>142</v>
      </c>
      <c r="GU58" s="113"/>
      <c r="GV58" s="114"/>
      <c r="GW58" s="115"/>
      <c r="GX58" s="116">
        <v>1</v>
      </c>
      <c r="GY58" s="194">
        <f t="shared" ref="GY58" si="453">GW58*GX58*$E$2</f>
        <v>0</v>
      </c>
      <c r="GZ58" s="112" t="s">
        <v>715</v>
      </c>
      <c r="HA58" s="113"/>
      <c r="HB58" s="114"/>
      <c r="HC58" s="115"/>
      <c r="HD58" s="116">
        <v>1</v>
      </c>
      <c r="HE58" s="90">
        <f t="shared" ref="HE58" si="454">HC58*HD58*$E$2</f>
        <v>0</v>
      </c>
      <c r="HF58" s="112" t="s">
        <v>250</v>
      </c>
      <c r="HG58" s="113"/>
      <c r="HH58" s="114"/>
      <c r="HI58" s="115"/>
      <c r="HJ58" s="116">
        <v>1</v>
      </c>
      <c r="HK58" s="194">
        <f t="shared" ref="HK58" si="455">HI58*HJ58*$E$2</f>
        <v>0</v>
      </c>
      <c r="HL58" s="112" t="s">
        <v>810</v>
      </c>
      <c r="HM58" s="113"/>
      <c r="HN58" s="114"/>
      <c r="HO58" s="115"/>
      <c r="HP58" s="116">
        <v>1</v>
      </c>
      <c r="HQ58" s="194">
        <f t="shared" ref="HQ58" si="456">HO58*HP58*$E$2</f>
        <v>0</v>
      </c>
      <c r="HR58" s="112" t="s">
        <v>492</v>
      </c>
      <c r="HS58" s="113"/>
      <c r="HT58" s="114"/>
      <c r="HU58" s="115"/>
      <c r="HV58" s="116">
        <v>1</v>
      </c>
      <c r="HW58" s="194">
        <f t="shared" ref="HW58" si="457">HU58*HV58*$E$2</f>
        <v>0</v>
      </c>
      <c r="HX58" s="112" t="s">
        <v>576</v>
      </c>
      <c r="HY58" s="113"/>
      <c r="HZ58" s="114"/>
      <c r="IA58" s="115"/>
      <c r="IB58" s="116">
        <v>1</v>
      </c>
      <c r="IC58" s="194">
        <f t="shared" ref="IC58" si="458">IA58*IB58*$E$2</f>
        <v>0</v>
      </c>
      <c r="ID58" s="112" t="s">
        <v>413</v>
      </c>
      <c r="IE58" s="113"/>
      <c r="IF58" s="114"/>
      <c r="IG58" s="115"/>
      <c r="IH58" s="116">
        <v>1.5</v>
      </c>
      <c r="II58" s="194">
        <f t="shared" ref="II58" si="459">IG58*IH58*$E$2</f>
        <v>0</v>
      </c>
      <c r="IJ58" s="112" t="s">
        <v>389</v>
      </c>
      <c r="IK58" s="113"/>
      <c r="IL58" s="114"/>
      <c r="IM58" s="115"/>
      <c r="IN58" s="116">
        <v>1.5</v>
      </c>
      <c r="IO58" s="194">
        <f t="shared" ref="IO58" si="460">IM58*IN58*$E$2</f>
        <v>0</v>
      </c>
      <c r="IP58" s="112" t="s">
        <v>254</v>
      </c>
      <c r="IQ58" s="113"/>
      <c r="IR58" s="114"/>
      <c r="IS58" s="115"/>
      <c r="IT58" s="116">
        <v>1.5</v>
      </c>
      <c r="IU58" s="15">
        <f t="shared" ref="IU58" si="461">IS58*IT58*$E$2</f>
        <v>0</v>
      </c>
      <c r="IV58" s="112" t="s">
        <v>252</v>
      </c>
      <c r="IW58" s="113"/>
      <c r="IX58" s="114"/>
      <c r="IY58" s="115"/>
      <c r="IZ58" s="116">
        <v>1.5</v>
      </c>
      <c r="JA58" s="15">
        <f t="shared" ref="JA58" si="462">IY58*IZ58*$E$2</f>
        <v>0</v>
      </c>
    </row>
    <row r="59" spans="1:261" ht="20.399999999999999" customHeight="1" thickBot="1" x14ac:dyDescent="0.5">
      <c r="A59" s="297"/>
      <c r="B59" s="1" t="s">
        <v>6</v>
      </c>
      <c r="C59" s="23">
        <v>11</v>
      </c>
      <c r="D59" s="297"/>
      <c r="E59" s="1" t="s">
        <v>55</v>
      </c>
      <c r="F59" s="319"/>
      <c r="G59" s="248" t="s">
        <v>33</v>
      </c>
      <c r="H59" s="249"/>
      <c r="I59" s="319"/>
      <c r="J59" s="134" t="s">
        <v>84</v>
      </c>
      <c r="K59" s="124"/>
      <c r="L59" s="125"/>
      <c r="M59" s="115"/>
      <c r="N59" s="116"/>
      <c r="O59" s="195"/>
      <c r="V59" s="134" t="s">
        <v>84</v>
      </c>
      <c r="W59" s="124"/>
      <c r="X59" s="125"/>
      <c r="Y59" s="115"/>
      <c r="Z59" s="116"/>
      <c r="AA59" s="195"/>
      <c r="AB59" s="191" t="s">
        <v>84</v>
      </c>
      <c r="AC59" s="192"/>
      <c r="AD59" s="192"/>
      <c r="AE59" s="214"/>
      <c r="AF59" s="116"/>
      <c r="AG59" s="195"/>
      <c r="AH59" s="191" t="s">
        <v>87</v>
      </c>
      <c r="AI59" s="192"/>
      <c r="AJ59" s="192"/>
      <c r="AK59" s="115"/>
      <c r="AL59" s="116"/>
      <c r="AM59" s="195"/>
      <c r="AT59" s="134" t="s">
        <v>84</v>
      </c>
      <c r="AU59" s="124"/>
      <c r="AV59" s="125"/>
      <c r="AW59" s="115"/>
      <c r="AX59" s="116"/>
      <c r="AY59" s="195"/>
      <c r="BF59" s="117" t="s">
        <v>85</v>
      </c>
      <c r="BG59" s="118"/>
      <c r="BH59" s="118"/>
      <c r="BI59" s="214"/>
      <c r="BJ59" s="116"/>
      <c r="BK59" s="195"/>
      <c r="BR59" s="191" t="s">
        <v>84</v>
      </c>
      <c r="BS59" s="192"/>
      <c r="BT59" s="192"/>
      <c r="BU59" s="115"/>
      <c r="BV59" s="116"/>
      <c r="BW59" s="195"/>
      <c r="CD59" s="134" t="s">
        <v>80</v>
      </c>
      <c r="CE59" s="124"/>
      <c r="CF59" s="125"/>
      <c r="CG59" s="115"/>
      <c r="CH59" s="116"/>
      <c r="CI59" s="195"/>
      <c r="CJ59" s="128"/>
      <c r="CK59" s="129"/>
      <c r="CL59" s="129"/>
      <c r="CM59" s="175"/>
      <c r="CN59" s="133"/>
      <c r="CO59" s="155"/>
      <c r="CP59" s="191" t="s">
        <v>86</v>
      </c>
      <c r="CQ59" s="192"/>
      <c r="CR59" s="192"/>
      <c r="CS59" s="115"/>
      <c r="CT59" s="116"/>
      <c r="CU59" s="195"/>
      <c r="DB59" s="134" t="s">
        <v>84</v>
      </c>
      <c r="DC59" s="124"/>
      <c r="DD59" s="125"/>
      <c r="DE59" s="115"/>
      <c r="DF59" s="116"/>
      <c r="DG59" s="195"/>
      <c r="DH59" s="191" t="s">
        <v>86</v>
      </c>
      <c r="DI59" s="192"/>
      <c r="DJ59" s="192"/>
      <c r="DK59" s="214"/>
      <c r="DL59" s="147"/>
      <c r="DM59" s="195"/>
      <c r="DN59" s="123" t="s">
        <v>82</v>
      </c>
      <c r="DO59" s="124"/>
      <c r="DP59" s="125"/>
      <c r="DQ59" s="115"/>
      <c r="DR59" s="116"/>
      <c r="DS59" s="71"/>
      <c r="DT59" s="117" t="s">
        <v>84</v>
      </c>
      <c r="DU59" s="118"/>
      <c r="DV59" s="118"/>
      <c r="DW59" s="115"/>
      <c r="DX59" s="116"/>
      <c r="DY59" s="71"/>
      <c r="DZ59" s="134" t="s">
        <v>79</v>
      </c>
      <c r="EA59" s="124"/>
      <c r="EB59" s="125"/>
      <c r="EC59" s="115"/>
      <c r="ED59" s="116"/>
      <c r="EE59" s="195"/>
      <c r="EF59" s="117" t="s">
        <v>84</v>
      </c>
      <c r="EG59" s="118"/>
      <c r="EH59" s="118"/>
      <c r="EI59" s="115"/>
      <c r="EJ59" s="116"/>
      <c r="EK59" s="195"/>
      <c r="EL59" s="191" t="s">
        <v>79</v>
      </c>
      <c r="EM59" s="192"/>
      <c r="EN59" s="192"/>
      <c r="EO59" s="115"/>
      <c r="EP59" s="116"/>
      <c r="EQ59" s="195"/>
      <c r="ER59" s="191" t="s">
        <v>79</v>
      </c>
      <c r="ES59" s="192"/>
      <c r="ET59" s="192"/>
      <c r="EU59" s="115"/>
      <c r="EV59" s="116"/>
      <c r="EW59" s="195"/>
      <c r="EX59" s="123" t="s">
        <v>82</v>
      </c>
      <c r="EY59" s="124"/>
      <c r="EZ59" s="125"/>
      <c r="FA59" s="115"/>
      <c r="FB59" s="116"/>
      <c r="FC59" s="195"/>
      <c r="FD59" s="191" t="s">
        <v>84</v>
      </c>
      <c r="FE59" s="192"/>
      <c r="FF59" s="192"/>
      <c r="FG59" s="115"/>
      <c r="FH59" s="116"/>
      <c r="FI59" s="195"/>
      <c r="FJ59" s="134" t="s">
        <v>80</v>
      </c>
      <c r="FK59" s="124"/>
      <c r="FL59" s="125"/>
      <c r="FM59" s="115"/>
      <c r="FN59" s="116"/>
      <c r="FO59" s="195"/>
      <c r="FP59" s="134" t="s">
        <v>80</v>
      </c>
      <c r="FQ59" s="124"/>
      <c r="FR59" s="125"/>
      <c r="FS59" s="115"/>
      <c r="FT59" s="116"/>
      <c r="FU59" s="195"/>
      <c r="FV59" s="134" t="s">
        <v>80</v>
      </c>
      <c r="FW59" s="124"/>
      <c r="FX59" s="125"/>
      <c r="FY59" s="115"/>
      <c r="FZ59" s="116"/>
      <c r="GA59" s="195"/>
      <c r="GB59" s="134" t="s">
        <v>80</v>
      </c>
      <c r="GC59" s="124"/>
      <c r="GD59" s="125"/>
      <c r="GE59" s="115"/>
      <c r="GF59" s="116"/>
      <c r="GG59" s="195"/>
      <c r="GT59" s="134" t="s">
        <v>80</v>
      </c>
      <c r="GU59" s="124"/>
      <c r="GV59" s="125"/>
      <c r="GW59" s="115"/>
      <c r="GX59" s="116"/>
      <c r="GY59" s="195"/>
      <c r="GZ59" s="134" t="s">
        <v>80</v>
      </c>
      <c r="HA59" s="124"/>
      <c r="HB59" s="125"/>
      <c r="HC59" s="115"/>
      <c r="HD59" s="116"/>
      <c r="HE59" s="89"/>
      <c r="HF59" s="134" t="s">
        <v>80</v>
      </c>
      <c r="HG59" s="124"/>
      <c r="HH59" s="125"/>
      <c r="HI59" s="115"/>
      <c r="HJ59" s="116"/>
      <c r="HK59" s="195"/>
      <c r="HL59" s="134" t="s">
        <v>80</v>
      </c>
      <c r="HM59" s="124"/>
      <c r="HN59" s="125"/>
      <c r="HO59" s="115"/>
      <c r="HP59" s="116"/>
      <c r="HQ59" s="195"/>
      <c r="HR59" s="134" t="s">
        <v>80</v>
      </c>
      <c r="HS59" s="124"/>
      <c r="HT59" s="125"/>
      <c r="HU59" s="115"/>
      <c r="HV59" s="116"/>
      <c r="HW59" s="195"/>
      <c r="HX59" s="134" t="s">
        <v>80</v>
      </c>
      <c r="HY59" s="124"/>
      <c r="HZ59" s="125"/>
      <c r="IA59" s="115"/>
      <c r="IB59" s="116"/>
      <c r="IC59" s="195"/>
      <c r="ID59" s="134" t="s">
        <v>81</v>
      </c>
      <c r="IE59" s="124"/>
      <c r="IF59" s="125"/>
      <c r="IG59" s="115"/>
      <c r="IH59" s="116"/>
      <c r="II59" s="195"/>
      <c r="IJ59" s="134" t="s">
        <v>81</v>
      </c>
      <c r="IK59" s="124"/>
      <c r="IL59" s="125"/>
      <c r="IM59" s="115"/>
      <c r="IN59" s="116"/>
      <c r="IO59" s="195"/>
      <c r="IP59" s="191" t="s">
        <v>81</v>
      </c>
      <c r="IQ59" s="192"/>
      <c r="IR59" s="368"/>
      <c r="IS59" s="115"/>
      <c r="IT59" s="116"/>
      <c r="IU59" s="71"/>
      <c r="IV59" s="134" t="s">
        <v>81</v>
      </c>
      <c r="IW59" s="124"/>
      <c r="IX59" s="125"/>
      <c r="IY59" s="115"/>
      <c r="IZ59" s="116"/>
      <c r="JA59" s="71"/>
    </row>
    <row r="60" spans="1:261" ht="20.399999999999999" customHeight="1" x14ac:dyDescent="0.45">
      <c r="A60" s="297"/>
      <c r="B60" s="1" t="s">
        <v>7</v>
      </c>
      <c r="C60" s="23">
        <v>13</v>
      </c>
      <c r="D60" s="297"/>
      <c r="E60" s="1" t="s">
        <v>56</v>
      </c>
      <c r="F60" s="319"/>
      <c r="G60" s="272" t="s">
        <v>44</v>
      </c>
      <c r="H60" s="273"/>
      <c r="I60" s="319"/>
      <c r="J60" s="112" t="s">
        <v>120</v>
      </c>
      <c r="K60" s="113"/>
      <c r="L60" s="114"/>
      <c r="M60" s="115"/>
      <c r="N60" s="116">
        <v>3.1</v>
      </c>
      <c r="O60" s="194">
        <f t="shared" ref="O60" si="463">M60*N60*$E$2</f>
        <v>0</v>
      </c>
      <c r="V60" s="112" t="s">
        <v>179</v>
      </c>
      <c r="W60" s="113"/>
      <c r="X60" s="114"/>
      <c r="Y60" s="115"/>
      <c r="Z60" s="116">
        <v>3.1</v>
      </c>
      <c r="AA60" s="194">
        <f t="shared" ref="AA60" si="464">Y60*Z60*$E$2</f>
        <v>0</v>
      </c>
      <c r="AB60" s="198" t="s">
        <v>201</v>
      </c>
      <c r="AC60" s="199"/>
      <c r="AD60" s="199"/>
      <c r="AE60" s="213"/>
      <c r="AF60" s="116">
        <v>3.1</v>
      </c>
      <c r="AG60" s="194">
        <f t="shared" si="430"/>
        <v>0</v>
      </c>
      <c r="AH60" s="112" t="s">
        <v>240</v>
      </c>
      <c r="AI60" s="113"/>
      <c r="AJ60" s="114"/>
      <c r="AK60" s="115"/>
      <c r="AL60" s="116">
        <v>4.5999999999999996</v>
      </c>
      <c r="AM60" s="194">
        <f t="shared" ref="AM60" si="465">AK60*AL60*$E$2</f>
        <v>0</v>
      </c>
      <c r="AN60" t="s">
        <v>241</v>
      </c>
      <c r="AT60" s="112" t="s">
        <v>284</v>
      </c>
      <c r="AU60" s="113"/>
      <c r="AV60" s="114"/>
      <c r="AW60" s="115"/>
      <c r="AX60" s="116">
        <v>3.1</v>
      </c>
      <c r="AY60" s="194">
        <f t="shared" si="435"/>
        <v>0</v>
      </c>
      <c r="BF60" s="198" t="s">
        <v>323</v>
      </c>
      <c r="BG60" s="199"/>
      <c r="BH60" s="199"/>
      <c r="BI60" s="213"/>
      <c r="BJ60" s="116">
        <v>2.6</v>
      </c>
      <c r="BK60" s="194">
        <f t="shared" si="431"/>
        <v>0</v>
      </c>
      <c r="BR60" s="143" t="s">
        <v>364</v>
      </c>
      <c r="BS60" s="144"/>
      <c r="BT60" s="145"/>
      <c r="BU60" s="115"/>
      <c r="BV60" s="116">
        <v>4.3</v>
      </c>
      <c r="BW60" s="194">
        <f t="shared" ref="BW60" si="466">BU60*BV60*$E$2</f>
        <v>0</v>
      </c>
      <c r="BX60" t="s">
        <v>243</v>
      </c>
      <c r="CD60" s="112" t="s">
        <v>405</v>
      </c>
      <c r="CE60" s="113"/>
      <c r="CF60" s="114"/>
      <c r="CG60" s="115"/>
      <c r="CH60" s="116">
        <v>1.5</v>
      </c>
      <c r="CI60" s="194">
        <f t="shared" ref="CI60" si="467">CG60*CH60*$E$2</f>
        <v>0</v>
      </c>
      <c r="CP60" s="112" t="s">
        <v>446</v>
      </c>
      <c r="CQ60" s="113"/>
      <c r="CR60" s="114"/>
      <c r="CS60" s="115"/>
      <c r="CT60" s="116">
        <v>3</v>
      </c>
      <c r="CU60" s="194">
        <f t="shared" ref="CU60" si="468">CS60*CT60*$E$2</f>
        <v>0</v>
      </c>
      <c r="DB60" s="112" t="s">
        <v>478</v>
      </c>
      <c r="DC60" s="113"/>
      <c r="DD60" s="114"/>
      <c r="DE60" s="115"/>
      <c r="DF60" s="116">
        <v>3.7</v>
      </c>
      <c r="DG60" s="194">
        <f t="shared" ref="DG60" si="469">DE60*DF60*$E$2</f>
        <v>0</v>
      </c>
      <c r="DH60" s="262" t="s">
        <v>498</v>
      </c>
      <c r="DI60" s="263"/>
      <c r="DJ60" s="263"/>
      <c r="DK60" s="225"/>
      <c r="DL60" s="234">
        <v>4.2</v>
      </c>
      <c r="DM60" s="194">
        <f t="shared" ref="DM60" si="470">DK60*DL60*$E$2</f>
        <v>0</v>
      </c>
      <c r="DN60" s="112" t="s">
        <v>520</v>
      </c>
      <c r="DO60" s="113"/>
      <c r="DP60" s="114"/>
      <c r="DQ60" s="115"/>
      <c r="DR60" s="116">
        <v>2</v>
      </c>
      <c r="DS60" s="15">
        <f t="shared" ref="DS60" si="471">DQ60*DR60*$E$2</f>
        <v>0</v>
      </c>
      <c r="DT60" s="112" t="s">
        <v>535</v>
      </c>
      <c r="DU60" s="113"/>
      <c r="DV60" s="114"/>
      <c r="DW60" s="115"/>
      <c r="DX60" s="116">
        <v>3.1</v>
      </c>
      <c r="DY60" s="15">
        <f t="shared" ref="DY60" si="472">DW60*DX60*$E$2</f>
        <v>0</v>
      </c>
      <c r="DZ60" s="112" t="s">
        <v>590</v>
      </c>
      <c r="EA60" s="113"/>
      <c r="EB60" s="114"/>
      <c r="EC60" s="115"/>
      <c r="ED60" s="116">
        <v>1</v>
      </c>
      <c r="EE60" s="194">
        <f t="shared" ref="EE60" si="473">EC60*ED60*$E$2</f>
        <v>0</v>
      </c>
      <c r="EF60" s="112" t="s">
        <v>215</v>
      </c>
      <c r="EG60" s="113"/>
      <c r="EH60" s="114"/>
      <c r="EI60" s="115"/>
      <c r="EJ60" s="116">
        <v>3.2</v>
      </c>
      <c r="EK60" s="194">
        <f t="shared" ref="EK60" si="474">EI60*EJ60*$E$2</f>
        <v>0</v>
      </c>
      <c r="EL60" s="112" t="s">
        <v>649</v>
      </c>
      <c r="EM60" s="113"/>
      <c r="EN60" s="114"/>
      <c r="EO60" s="115"/>
      <c r="EP60" s="116">
        <v>0.7</v>
      </c>
      <c r="EQ60" s="194">
        <f t="shared" ref="EQ60" si="475">EO60*EP60*$E$2</f>
        <v>0</v>
      </c>
      <c r="ER60" s="112" t="s">
        <v>668</v>
      </c>
      <c r="ES60" s="113"/>
      <c r="ET60" s="114"/>
      <c r="EU60" s="115"/>
      <c r="EV60" s="116">
        <v>0.7</v>
      </c>
      <c r="EW60" s="194">
        <f t="shared" ref="EW60" si="476">EU60*EV60*$E$2</f>
        <v>0</v>
      </c>
      <c r="EX60" s="112" t="s">
        <v>722</v>
      </c>
      <c r="EY60" s="113"/>
      <c r="EZ60" s="114"/>
      <c r="FA60" s="115"/>
      <c r="FB60" s="116">
        <v>2.7</v>
      </c>
      <c r="FC60" s="194">
        <f t="shared" ref="FC60" si="477">FA60*FB60*$E$2</f>
        <v>0</v>
      </c>
      <c r="FD60" s="112" t="s">
        <v>733</v>
      </c>
      <c r="FE60" s="113"/>
      <c r="FF60" s="114"/>
      <c r="FG60" s="115"/>
      <c r="FH60" s="116">
        <v>3.7</v>
      </c>
      <c r="FI60" s="194">
        <f t="shared" ref="FI60" si="478">FG60*FH60*$E$2</f>
        <v>0</v>
      </c>
      <c r="FJ60" s="112" t="s">
        <v>785</v>
      </c>
      <c r="FK60" s="113"/>
      <c r="FL60" s="114"/>
      <c r="FM60" s="115"/>
      <c r="FN60" s="116">
        <v>1.2</v>
      </c>
      <c r="FO60" s="194">
        <f t="shared" ref="FO60" si="479">FM60*FN60*$E$2</f>
        <v>0</v>
      </c>
      <c r="FP60" s="112" t="s">
        <v>797</v>
      </c>
      <c r="FQ60" s="113"/>
      <c r="FR60" s="114"/>
      <c r="FS60" s="115"/>
      <c r="FT60" s="116">
        <v>1.7</v>
      </c>
      <c r="FU60" s="194">
        <f t="shared" ref="FU60" si="480">FS60*FT60*$E$2</f>
        <v>0</v>
      </c>
      <c r="FV60" s="112" t="s">
        <v>829</v>
      </c>
      <c r="FW60" s="113"/>
      <c r="FX60" s="114"/>
      <c r="FY60" s="115"/>
      <c r="FZ60" s="116">
        <v>1.2</v>
      </c>
      <c r="GA60" s="194">
        <f t="shared" ref="GA60" si="481">FY60*FZ60*$E$2</f>
        <v>0</v>
      </c>
      <c r="GB60" s="112" t="s">
        <v>846</v>
      </c>
      <c r="GC60" s="113"/>
      <c r="GD60" s="114"/>
      <c r="GE60" s="115"/>
      <c r="GF60" s="116">
        <v>1.2</v>
      </c>
      <c r="GG60" s="194">
        <f t="shared" ref="GG60" si="482">GE60*GF60*$E$2</f>
        <v>0</v>
      </c>
      <c r="GT60" s="112" t="s">
        <v>255</v>
      </c>
      <c r="GU60" s="113"/>
      <c r="GV60" s="114"/>
      <c r="GW60" s="115"/>
      <c r="GX60" s="116">
        <v>1</v>
      </c>
      <c r="GY60" s="194">
        <f t="shared" ref="GY60" si="483">GW60*GX60*$E$2</f>
        <v>0</v>
      </c>
      <c r="GZ60" s="112" t="s">
        <v>260</v>
      </c>
      <c r="HA60" s="113"/>
      <c r="HB60" s="114"/>
      <c r="HC60" s="115"/>
      <c r="HD60" s="116">
        <v>1</v>
      </c>
      <c r="HE60" s="90">
        <f t="shared" ref="HE60" si="484">HC60*HD60*$E$2</f>
        <v>0</v>
      </c>
      <c r="HF60" s="112" t="s">
        <v>689</v>
      </c>
      <c r="HG60" s="113"/>
      <c r="HH60" s="114"/>
      <c r="HI60" s="115"/>
      <c r="HJ60" s="116">
        <v>1</v>
      </c>
      <c r="HK60" s="194">
        <f t="shared" ref="HK60" si="485">HI60*HJ60*$E$2</f>
        <v>0</v>
      </c>
      <c r="HL60" s="112" t="s">
        <v>753</v>
      </c>
      <c r="HM60" s="113"/>
      <c r="HN60" s="114"/>
      <c r="HO60" s="115"/>
      <c r="HP60" s="116">
        <v>1</v>
      </c>
      <c r="HQ60" s="194">
        <f t="shared" ref="HQ60" si="486">HO60*HP60*$E$2</f>
        <v>0</v>
      </c>
      <c r="HR60" s="112" t="s">
        <v>714</v>
      </c>
      <c r="HS60" s="113"/>
      <c r="HT60" s="114"/>
      <c r="HU60" s="115"/>
      <c r="HV60" s="116">
        <v>1</v>
      </c>
      <c r="HW60" s="194">
        <f t="shared" ref="HW60" si="487">HU60*HV60*$E$2</f>
        <v>0</v>
      </c>
      <c r="HX60" s="112" t="s">
        <v>397</v>
      </c>
      <c r="HY60" s="113"/>
      <c r="HZ60" s="114"/>
      <c r="IA60" s="115"/>
      <c r="IB60" s="116">
        <v>1</v>
      </c>
      <c r="IC60" s="194">
        <f t="shared" ref="IC60" si="488">IA60*IB60*$E$2</f>
        <v>0</v>
      </c>
      <c r="ID60" s="112" t="s">
        <v>405</v>
      </c>
      <c r="IE60" s="113"/>
      <c r="IF60" s="114"/>
      <c r="IG60" s="115"/>
      <c r="IH60" s="116">
        <v>1.5</v>
      </c>
      <c r="II60" s="194">
        <f t="shared" ref="II60" si="489">IG60*IH60*$E$2</f>
        <v>0</v>
      </c>
      <c r="IJ60" s="112" t="s">
        <v>415</v>
      </c>
      <c r="IK60" s="113"/>
      <c r="IL60" s="114"/>
      <c r="IM60" s="115"/>
      <c r="IN60" s="116">
        <v>1.5</v>
      </c>
      <c r="IO60" s="194">
        <f t="shared" ref="IO60" si="490">IM60*IN60*$E$2</f>
        <v>0</v>
      </c>
      <c r="IP60" s="112" t="s">
        <v>252</v>
      </c>
      <c r="IQ60" s="113"/>
      <c r="IR60" s="114"/>
      <c r="IS60" s="115"/>
      <c r="IT60" s="116">
        <v>1.5</v>
      </c>
      <c r="IU60" s="15">
        <f t="shared" ref="IU60" si="491">IS60*IT60*$E$2</f>
        <v>0</v>
      </c>
      <c r="IV60" s="112" t="s">
        <v>97</v>
      </c>
      <c r="IW60" s="113"/>
      <c r="IX60" s="114"/>
      <c r="IY60" s="115"/>
      <c r="IZ60" s="116">
        <v>1.5</v>
      </c>
      <c r="JA60" s="15">
        <f t="shared" ref="JA60" si="492">IY60*IZ60*$E$2</f>
        <v>0</v>
      </c>
    </row>
    <row r="61" spans="1:261" ht="20.399999999999999" customHeight="1" x14ac:dyDescent="0.45">
      <c r="A61" s="298"/>
      <c r="B61" s="1" t="s">
        <v>8</v>
      </c>
      <c r="C61" s="23">
        <v>14</v>
      </c>
      <c r="D61" s="297"/>
      <c r="E61" s="1" t="s">
        <v>57</v>
      </c>
      <c r="F61" s="320"/>
      <c r="G61" s="248" t="s">
        <v>45</v>
      </c>
      <c r="H61" s="249"/>
      <c r="I61" s="320"/>
      <c r="J61" s="134" t="s">
        <v>84</v>
      </c>
      <c r="K61" s="124"/>
      <c r="L61" s="125"/>
      <c r="M61" s="115"/>
      <c r="N61" s="116"/>
      <c r="O61" s="195"/>
      <c r="V61" s="134" t="s">
        <v>84</v>
      </c>
      <c r="W61" s="124"/>
      <c r="X61" s="125"/>
      <c r="Y61" s="115"/>
      <c r="Z61" s="116"/>
      <c r="AA61" s="195"/>
      <c r="AB61" s="191" t="s">
        <v>84</v>
      </c>
      <c r="AC61" s="192"/>
      <c r="AD61" s="192"/>
      <c r="AE61" s="214"/>
      <c r="AF61" s="116"/>
      <c r="AG61" s="195"/>
      <c r="AH61" s="191" t="s">
        <v>87</v>
      </c>
      <c r="AI61" s="192"/>
      <c r="AJ61" s="192"/>
      <c r="AK61" s="115"/>
      <c r="AL61" s="116"/>
      <c r="AM61" s="195"/>
      <c r="AT61" s="134" t="s">
        <v>84</v>
      </c>
      <c r="AU61" s="124"/>
      <c r="AV61" s="125"/>
      <c r="AW61" s="115"/>
      <c r="AX61" s="116"/>
      <c r="AY61" s="195"/>
      <c r="BF61" s="117" t="s">
        <v>83</v>
      </c>
      <c r="BG61" s="118"/>
      <c r="BH61" s="118"/>
      <c r="BI61" s="214"/>
      <c r="BJ61" s="116"/>
      <c r="BK61" s="195"/>
      <c r="BR61" s="191" t="s">
        <v>86</v>
      </c>
      <c r="BS61" s="192"/>
      <c r="BT61" s="192"/>
      <c r="BU61" s="115"/>
      <c r="BV61" s="116"/>
      <c r="BW61" s="195"/>
      <c r="CD61" s="134" t="s">
        <v>81</v>
      </c>
      <c r="CE61" s="124"/>
      <c r="CF61" s="125"/>
      <c r="CG61" s="115"/>
      <c r="CH61" s="116"/>
      <c r="CI61" s="195"/>
      <c r="CP61" s="191" t="s">
        <v>84</v>
      </c>
      <c r="CQ61" s="192"/>
      <c r="CR61" s="192"/>
      <c r="CS61" s="115"/>
      <c r="CT61" s="116"/>
      <c r="CU61" s="195"/>
      <c r="DB61" s="123" t="s">
        <v>85</v>
      </c>
      <c r="DC61" s="124"/>
      <c r="DD61" s="125"/>
      <c r="DE61" s="115"/>
      <c r="DF61" s="116"/>
      <c r="DG61" s="195"/>
      <c r="DH61" s="191" t="s">
        <v>86</v>
      </c>
      <c r="DI61" s="192"/>
      <c r="DJ61" s="192"/>
      <c r="DK61" s="214"/>
      <c r="DL61" s="235"/>
      <c r="DM61" s="195"/>
      <c r="DN61" s="123" t="s">
        <v>82</v>
      </c>
      <c r="DO61" s="124"/>
      <c r="DP61" s="125"/>
      <c r="DQ61" s="115"/>
      <c r="DR61" s="116"/>
      <c r="DS61" s="71"/>
      <c r="DT61" s="117" t="s">
        <v>84</v>
      </c>
      <c r="DU61" s="118"/>
      <c r="DV61" s="118"/>
      <c r="DW61" s="115"/>
      <c r="DX61" s="116"/>
      <c r="DY61" s="71"/>
      <c r="DZ61" s="134" t="s">
        <v>80</v>
      </c>
      <c r="EA61" s="124"/>
      <c r="EB61" s="125"/>
      <c r="EC61" s="115"/>
      <c r="ED61" s="116"/>
      <c r="EE61" s="195"/>
      <c r="EF61" s="117" t="s">
        <v>84</v>
      </c>
      <c r="EG61" s="118"/>
      <c r="EH61" s="118"/>
      <c r="EI61" s="115"/>
      <c r="EJ61" s="116"/>
      <c r="EK61" s="195"/>
      <c r="EL61" s="134" t="s">
        <v>79</v>
      </c>
      <c r="EM61" s="124"/>
      <c r="EN61" s="125"/>
      <c r="EO61" s="115"/>
      <c r="EP61" s="116"/>
      <c r="EQ61" s="195"/>
      <c r="ER61" s="191" t="s">
        <v>79</v>
      </c>
      <c r="ES61" s="192"/>
      <c r="ET61" s="192"/>
      <c r="EU61" s="115"/>
      <c r="EV61" s="116"/>
      <c r="EW61" s="195"/>
      <c r="EX61" s="123" t="s">
        <v>83</v>
      </c>
      <c r="EY61" s="124"/>
      <c r="EZ61" s="125"/>
      <c r="FA61" s="115"/>
      <c r="FB61" s="116"/>
      <c r="FC61" s="195"/>
      <c r="FD61" s="123" t="s">
        <v>85</v>
      </c>
      <c r="FE61" s="124"/>
      <c r="FF61" s="125"/>
      <c r="FG61" s="115"/>
      <c r="FH61" s="116"/>
      <c r="FI61" s="195"/>
      <c r="FJ61" s="134" t="s">
        <v>80</v>
      </c>
      <c r="FK61" s="124"/>
      <c r="FL61" s="125"/>
      <c r="FM61" s="115"/>
      <c r="FN61" s="116"/>
      <c r="FO61" s="195"/>
      <c r="FP61" s="134" t="s">
        <v>81</v>
      </c>
      <c r="FQ61" s="124"/>
      <c r="FR61" s="125"/>
      <c r="FS61" s="115"/>
      <c r="FT61" s="116"/>
      <c r="FU61" s="195"/>
      <c r="FV61" s="134" t="s">
        <v>80</v>
      </c>
      <c r="FW61" s="124"/>
      <c r="FX61" s="125"/>
      <c r="FY61" s="115"/>
      <c r="FZ61" s="116"/>
      <c r="GA61" s="195"/>
      <c r="GB61" s="134" t="s">
        <v>80</v>
      </c>
      <c r="GC61" s="124"/>
      <c r="GD61" s="125"/>
      <c r="GE61" s="115"/>
      <c r="GF61" s="116"/>
      <c r="GG61" s="195"/>
      <c r="GT61" s="134" t="s">
        <v>80</v>
      </c>
      <c r="GU61" s="124"/>
      <c r="GV61" s="125"/>
      <c r="GW61" s="115"/>
      <c r="GX61" s="116"/>
      <c r="GY61" s="195"/>
      <c r="GZ61" s="134" t="s">
        <v>80</v>
      </c>
      <c r="HA61" s="124"/>
      <c r="HB61" s="125"/>
      <c r="HC61" s="115"/>
      <c r="HD61" s="116"/>
      <c r="HE61" s="89"/>
      <c r="HF61" s="134" t="s">
        <v>80</v>
      </c>
      <c r="HG61" s="124"/>
      <c r="HH61" s="125"/>
      <c r="HI61" s="115"/>
      <c r="HJ61" s="116"/>
      <c r="HK61" s="195"/>
      <c r="HL61" s="134" t="s">
        <v>80</v>
      </c>
      <c r="HM61" s="124"/>
      <c r="HN61" s="125"/>
      <c r="HO61" s="115"/>
      <c r="HP61" s="116"/>
      <c r="HQ61" s="195"/>
      <c r="HR61" s="134" t="s">
        <v>80</v>
      </c>
      <c r="HS61" s="124"/>
      <c r="HT61" s="125"/>
      <c r="HU61" s="115"/>
      <c r="HV61" s="116"/>
      <c r="HW61" s="195"/>
      <c r="HX61" s="134" t="s">
        <v>80</v>
      </c>
      <c r="HY61" s="124"/>
      <c r="HZ61" s="125"/>
      <c r="IA61" s="115"/>
      <c r="IB61" s="116"/>
      <c r="IC61" s="195"/>
      <c r="ID61" s="134" t="s">
        <v>81</v>
      </c>
      <c r="IE61" s="124"/>
      <c r="IF61" s="125"/>
      <c r="IG61" s="115"/>
      <c r="IH61" s="116"/>
      <c r="II61" s="195"/>
      <c r="IJ61" s="134" t="s">
        <v>81</v>
      </c>
      <c r="IK61" s="124"/>
      <c r="IL61" s="125"/>
      <c r="IM61" s="115"/>
      <c r="IN61" s="116"/>
      <c r="IO61" s="195"/>
      <c r="IP61" s="134" t="s">
        <v>81</v>
      </c>
      <c r="IQ61" s="124"/>
      <c r="IR61" s="125"/>
      <c r="IS61" s="115"/>
      <c r="IT61" s="116"/>
      <c r="IU61" s="71"/>
      <c r="IV61" s="134" t="s">
        <v>81</v>
      </c>
      <c r="IW61" s="124"/>
      <c r="IX61" s="125"/>
      <c r="IY61" s="115"/>
      <c r="IZ61" s="116"/>
      <c r="JA61" s="71"/>
    </row>
    <row r="62" spans="1:261" ht="20.399999999999999" customHeight="1" x14ac:dyDescent="0.45">
      <c r="A62" s="296" t="s">
        <v>10</v>
      </c>
      <c r="B62" s="1" t="s">
        <v>5</v>
      </c>
      <c r="C62" s="23">
        <v>15</v>
      </c>
      <c r="D62" s="297"/>
      <c r="E62" s="1" t="s">
        <v>58</v>
      </c>
      <c r="F62" s="321">
        <v>37</v>
      </c>
      <c r="G62" s="302" t="s">
        <v>34</v>
      </c>
      <c r="H62" s="303"/>
      <c r="I62" s="321">
        <v>43</v>
      </c>
      <c r="J62" s="112" t="s">
        <v>121</v>
      </c>
      <c r="K62" s="113"/>
      <c r="L62" s="114"/>
      <c r="M62" s="115"/>
      <c r="N62" s="116">
        <v>3.1</v>
      </c>
      <c r="O62" s="194">
        <f t="shared" ref="O62" si="493">M62*N62*$E$2</f>
        <v>0</v>
      </c>
      <c r="V62" s="112" t="s">
        <v>180</v>
      </c>
      <c r="W62" s="113"/>
      <c r="X62" s="114"/>
      <c r="Y62" s="115"/>
      <c r="Z62" s="116">
        <v>2.6</v>
      </c>
      <c r="AA62" s="194">
        <f t="shared" ref="AA62" si="494">Y62*Z62*$E$2</f>
        <v>0</v>
      </c>
      <c r="AB62" s="198" t="s">
        <v>202</v>
      </c>
      <c r="AC62" s="199"/>
      <c r="AD62" s="199"/>
      <c r="AE62" s="213"/>
      <c r="AF62" s="116">
        <v>3.1</v>
      </c>
      <c r="AG62" s="194">
        <f t="shared" si="430"/>
        <v>0</v>
      </c>
      <c r="AH62" s="140" t="s">
        <v>371</v>
      </c>
      <c r="AI62" s="141"/>
      <c r="AJ62" s="142"/>
      <c r="AK62" s="115"/>
      <c r="AL62" s="116">
        <v>4.7</v>
      </c>
      <c r="AM62" s="194">
        <f t="shared" ref="AM62" si="495">AK62*AL62*$E$2</f>
        <v>0</v>
      </c>
      <c r="AN62" t="s">
        <v>242</v>
      </c>
      <c r="AT62" s="112" t="s">
        <v>285</v>
      </c>
      <c r="AU62" s="113"/>
      <c r="AV62" s="114"/>
      <c r="AW62" s="115"/>
      <c r="AX62" s="116">
        <v>3.1</v>
      </c>
      <c r="AY62" s="194">
        <f t="shared" si="435"/>
        <v>0</v>
      </c>
      <c r="BF62" s="198" t="s">
        <v>324</v>
      </c>
      <c r="BG62" s="199"/>
      <c r="BH62" s="199"/>
      <c r="BI62" s="213"/>
      <c r="BJ62" s="116">
        <v>3.1</v>
      </c>
      <c r="BK62" s="194">
        <f t="shared" si="431"/>
        <v>0</v>
      </c>
      <c r="BR62" s="140" t="s">
        <v>365</v>
      </c>
      <c r="BS62" s="141"/>
      <c r="BT62" s="142"/>
      <c r="BU62" s="115"/>
      <c r="BV62" s="116">
        <v>4.2</v>
      </c>
      <c r="BW62" s="194">
        <f t="shared" ref="BW62" si="496">BU62*BV62*$E$2</f>
        <v>0</v>
      </c>
      <c r="BX62" t="s">
        <v>242</v>
      </c>
      <c r="CD62" s="112" t="s">
        <v>407</v>
      </c>
      <c r="CE62" s="113"/>
      <c r="CF62" s="114"/>
      <c r="CG62" s="115"/>
      <c r="CH62" s="116">
        <v>1.5</v>
      </c>
      <c r="CI62" s="194">
        <f t="shared" ref="CI62" si="497">CG62*CH62*$E$2</f>
        <v>0</v>
      </c>
      <c r="CP62" s="112" t="s">
        <v>447</v>
      </c>
      <c r="CQ62" s="113"/>
      <c r="CR62" s="114"/>
      <c r="CS62" s="115"/>
      <c r="CT62" s="116">
        <v>3.5</v>
      </c>
      <c r="CU62" s="194">
        <f t="shared" ref="CU62" si="498">CS62*CT62*$E$2</f>
        <v>0</v>
      </c>
      <c r="DB62" s="112" t="s">
        <v>479</v>
      </c>
      <c r="DC62" s="113"/>
      <c r="DD62" s="114"/>
      <c r="DE62" s="115"/>
      <c r="DF62" s="116">
        <v>3.7</v>
      </c>
      <c r="DG62" s="194">
        <f t="shared" ref="DG62" si="499">DE62*DF62*$E$2</f>
        <v>0</v>
      </c>
      <c r="DH62" s="198" t="s">
        <v>499</v>
      </c>
      <c r="DI62" s="199"/>
      <c r="DJ62" s="199"/>
      <c r="DK62" s="213"/>
      <c r="DL62" s="116">
        <v>4.7</v>
      </c>
      <c r="DM62" s="194">
        <f t="shared" ref="DM62" si="500">DK62*DL62*$E$2</f>
        <v>0</v>
      </c>
      <c r="DN62" s="112" t="s">
        <v>521</v>
      </c>
      <c r="DO62" s="113"/>
      <c r="DP62" s="114"/>
      <c r="DQ62" s="115"/>
      <c r="DR62" s="116">
        <v>2.5</v>
      </c>
      <c r="DS62" s="15">
        <f t="shared" ref="DS62" si="501">DQ62*DR62*$E$2</f>
        <v>0</v>
      </c>
      <c r="DT62" s="112" t="s">
        <v>536</v>
      </c>
      <c r="DU62" s="113"/>
      <c r="DV62" s="114"/>
      <c r="DW62" s="115"/>
      <c r="DX62" s="116">
        <v>3.1</v>
      </c>
      <c r="DY62" s="15">
        <f t="shared" ref="DY62" si="502">DW62*DX62*$E$2</f>
        <v>0</v>
      </c>
      <c r="DZ62" s="112" t="s">
        <v>591</v>
      </c>
      <c r="EA62" s="113"/>
      <c r="EB62" s="114"/>
      <c r="EC62" s="115"/>
      <c r="ED62" s="116">
        <v>1</v>
      </c>
      <c r="EE62" s="194">
        <f t="shared" ref="EE62" si="503">EC62*ED62*$E$2</f>
        <v>0</v>
      </c>
      <c r="EF62" s="112" t="s">
        <v>605</v>
      </c>
      <c r="EG62" s="113"/>
      <c r="EH62" s="114"/>
      <c r="EI62" s="115"/>
      <c r="EJ62" s="116">
        <v>3.2</v>
      </c>
      <c r="EK62" s="194">
        <f t="shared" ref="EK62" si="504">EI62*EJ62*$E$2</f>
        <v>0</v>
      </c>
      <c r="EL62" s="112" t="s">
        <v>650</v>
      </c>
      <c r="EM62" s="113"/>
      <c r="EN62" s="114"/>
      <c r="EO62" s="115"/>
      <c r="EP62" s="116">
        <v>1.2</v>
      </c>
      <c r="EQ62" s="194">
        <f t="shared" ref="EQ62" si="505">EO62*EP62*$E$2</f>
        <v>0</v>
      </c>
      <c r="ER62" s="112" t="s">
        <v>669</v>
      </c>
      <c r="ES62" s="113"/>
      <c r="ET62" s="114"/>
      <c r="EU62" s="115"/>
      <c r="EV62" s="116">
        <v>1.2</v>
      </c>
      <c r="EW62" s="194">
        <f t="shared" ref="EW62" si="506">EU62*EV62*$E$2</f>
        <v>0</v>
      </c>
      <c r="EX62" s="112" t="s">
        <v>723</v>
      </c>
      <c r="EY62" s="113"/>
      <c r="EZ62" s="114"/>
      <c r="FA62" s="115"/>
      <c r="FB62" s="116">
        <v>1.7</v>
      </c>
      <c r="FC62" s="194">
        <f t="shared" ref="FC62" si="507">FA62*FB62*$E$2</f>
        <v>0</v>
      </c>
      <c r="FD62" s="143" t="s">
        <v>734</v>
      </c>
      <c r="FE62" s="144"/>
      <c r="FF62" s="145"/>
      <c r="FG62" s="115"/>
      <c r="FH62" s="116">
        <v>4.4000000000000004</v>
      </c>
      <c r="FI62" s="194">
        <f t="shared" ref="FI62" si="508">FG62*FH62*$E$2</f>
        <v>0</v>
      </c>
      <c r="FJ62" s="112" t="s">
        <v>786</v>
      </c>
      <c r="FK62" s="113"/>
      <c r="FL62" s="114"/>
      <c r="FM62" s="115"/>
      <c r="FN62" s="116">
        <v>1.8</v>
      </c>
      <c r="FO62" s="194">
        <f t="shared" ref="FO62" si="509">FM62*FN62*$E$2</f>
        <v>0</v>
      </c>
      <c r="FP62" s="112" t="s">
        <v>798</v>
      </c>
      <c r="FQ62" s="113"/>
      <c r="FR62" s="114"/>
      <c r="FS62" s="115"/>
      <c r="FT62" s="116">
        <v>1.7</v>
      </c>
      <c r="FU62" s="194">
        <f t="shared" ref="FU62" si="510">FS62*FT62*$E$2</f>
        <v>0</v>
      </c>
      <c r="FV62" s="112" t="s">
        <v>830</v>
      </c>
      <c r="FW62" s="113"/>
      <c r="FX62" s="114"/>
      <c r="FY62" s="115"/>
      <c r="FZ62" s="116">
        <v>1.7</v>
      </c>
      <c r="GA62" s="194">
        <f t="shared" ref="GA62" si="511">FY62*FZ62*$E$2</f>
        <v>0</v>
      </c>
      <c r="GB62" s="112" t="s">
        <v>847</v>
      </c>
      <c r="GC62" s="113"/>
      <c r="GD62" s="114"/>
      <c r="GE62" s="115"/>
      <c r="GF62" s="116">
        <v>1.2</v>
      </c>
      <c r="GG62" s="194">
        <f t="shared" ref="GG62" si="512">GE62*GF62*$E$2</f>
        <v>0</v>
      </c>
      <c r="GT62" s="112" t="s">
        <v>305</v>
      </c>
      <c r="GU62" s="113"/>
      <c r="GV62" s="114"/>
      <c r="GW62" s="115"/>
      <c r="GX62" s="116">
        <v>1.5</v>
      </c>
      <c r="GY62" s="194">
        <f t="shared" ref="GY62" si="513">GW62*GX62*$E$2</f>
        <v>0</v>
      </c>
      <c r="GZ62" s="112" t="s">
        <v>295</v>
      </c>
      <c r="HA62" s="113"/>
      <c r="HB62" s="114"/>
      <c r="HC62" s="115"/>
      <c r="HD62" s="116">
        <v>1.5</v>
      </c>
      <c r="HE62" s="90">
        <f t="shared" ref="HE62" si="514">HC62*HD62*$E$2</f>
        <v>0</v>
      </c>
      <c r="HF62" s="112" t="s">
        <v>705</v>
      </c>
      <c r="HG62" s="113"/>
      <c r="HH62" s="114"/>
      <c r="HI62" s="115"/>
      <c r="HJ62" s="116">
        <v>1.5</v>
      </c>
      <c r="HK62" s="194">
        <f t="shared" ref="HK62" si="515">HI62*HJ62*$E$2</f>
        <v>0</v>
      </c>
      <c r="HL62" s="112" t="s">
        <v>655</v>
      </c>
      <c r="HM62" s="113"/>
      <c r="HN62" s="114"/>
      <c r="HO62" s="115"/>
      <c r="HP62" s="116">
        <v>1.5</v>
      </c>
      <c r="HQ62" s="194">
        <f t="shared" ref="HQ62" si="516">HO62*HP62*$E$2</f>
        <v>0</v>
      </c>
      <c r="HR62" s="112" t="s">
        <v>463</v>
      </c>
      <c r="HS62" s="113"/>
      <c r="HT62" s="114"/>
      <c r="HU62" s="115"/>
      <c r="HV62" s="116">
        <v>1.5</v>
      </c>
      <c r="HW62" s="194">
        <f t="shared" ref="HW62" si="517">HU62*HV62*$E$2</f>
        <v>0</v>
      </c>
      <c r="HX62" s="112" t="s">
        <v>694</v>
      </c>
      <c r="HY62" s="113"/>
      <c r="HZ62" s="114"/>
      <c r="IA62" s="115"/>
      <c r="IB62" s="116">
        <v>1.5</v>
      </c>
      <c r="IC62" s="194">
        <f t="shared" ref="IC62" si="518">IA62*IB62*$E$2</f>
        <v>0</v>
      </c>
      <c r="ID62" s="112" t="s">
        <v>424</v>
      </c>
      <c r="IE62" s="113"/>
      <c r="IF62" s="114"/>
      <c r="IG62" s="115"/>
      <c r="IH62" s="116">
        <v>2</v>
      </c>
      <c r="II62" s="194">
        <f t="shared" ref="II62" si="519">IG62*IH62*$E$2</f>
        <v>0</v>
      </c>
      <c r="IJ62" s="112" t="s">
        <v>412</v>
      </c>
      <c r="IK62" s="113"/>
      <c r="IL62" s="114"/>
      <c r="IM62" s="115"/>
      <c r="IN62" s="116">
        <v>1.5</v>
      </c>
      <c r="IO62" s="194">
        <f t="shared" ref="IO62" si="520">IM62*IN62*$E$2</f>
        <v>0</v>
      </c>
      <c r="IP62" s="112" t="s">
        <v>104</v>
      </c>
      <c r="IQ62" s="113"/>
      <c r="IR62" s="114"/>
      <c r="IS62" s="115"/>
      <c r="IT62" s="116">
        <v>2</v>
      </c>
      <c r="IU62" s="15">
        <f t="shared" ref="IU62" si="521">IS62*IT62*$E$2</f>
        <v>0</v>
      </c>
      <c r="IV62" s="112" t="s">
        <v>98</v>
      </c>
      <c r="IW62" s="113"/>
      <c r="IX62" s="114"/>
      <c r="IY62" s="115"/>
      <c r="IZ62" s="116">
        <v>1.5</v>
      </c>
      <c r="JA62" s="15">
        <f t="shared" ref="JA62" si="522">IY62*IZ62*$E$2</f>
        <v>0</v>
      </c>
    </row>
    <row r="63" spans="1:261" ht="20.399999999999999" customHeight="1" x14ac:dyDescent="0.45">
      <c r="A63" s="297"/>
      <c r="B63" s="1" t="s">
        <v>6</v>
      </c>
      <c r="C63" s="23">
        <v>16</v>
      </c>
      <c r="D63" s="297"/>
      <c r="E63" s="1" t="s">
        <v>59</v>
      </c>
      <c r="F63" s="319"/>
      <c r="G63" s="272" t="s">
        <v>35</v>
      </c>
      <c r="H63" s="273"/>
      <c r="I63" s="319"/>
      <c r="J63" s="134" t="s">
        <v>84</v>
      </c>
      <c r="K63" s="124"/>
      <c r="L63" s="125"/>
      <c r="M63" s="115"/>
      <c r="N63" s="116"/>
      <c r="O63" s="195"/>
      <c r="V63" s="123" t="s">
        <v>83</v>
      </c>
      <c r="W63" s="124"/>
      <c r="X63" s="125"/>
      <c r="Y63" s="115"/>
      <c r="Z63" s="116"/>
      <c r="AA63" s="195"/>
      <c r="AB63" s="191" t="s">
        <v>84</v>
      </c>
      <c r="AC63" s="192"/>
      <c r="AD63" s="192"/>
      <c r="AE63" s="214"/>
      <c r="AF63" s="116"/>
      <c r="AG63" s="195"/>
      <c r="AH63" s="191" t="s">
        <v>87</v>
      </c>
      <c r="AI63" s="192"/>
      <c r="AJ63" s="192"/>
      <c r="AK63" s="115"/>
      <c r="AL63" s="116"/>
      <c r="AM63" s="195"/>
      <c r="AT63" s="134" t="s">
        <v>84</v>
      </c>
      <c r="AU63" s="124"/>
      <c r="AV63" s="125"/>
      <c r="AW63" s="115"/>
      <c r="AX63" s="116"/>
      <c r="AY63" s="195"/>
      <c r="BF63" s="191" t="s">
        <v>84</v>
      </c>
      <c r="BG63" s="192"/>
      <c r="BH63" s="192"/>
      <c r="BI63" s="214"/>
      <c r="BJ63" s="116"/>
      <c r="BK63" s="195"/>
      <c r="BR63" s="191" t="s">
        <v>86</v>
      </c>
      <c r="BS63" s="192"/>
      <c r="BT63" s="192"/>
      <c r="BU63" s="115"/>
      <c r="BV63" s="116"/>
      <c r="BW63" s="195"/>
      <c r="BY63" s="77"/>
      <c r="CD63" s="134" t="s">
        <v>81</v>
      </c>
      <c r="CE63" s="124"/>
      <c r="CF63" s="125"/>
      <c r="CG63" s="115"/>
      <c r="CH63" s="116"/>
      <c r="CI63" s="195"/>
      <c r="CP63" s="117" t="s">
        <v>85</v>
      </c>
      <c r="CQ63" s="118"/>
      <c r="CR63" s="118"/>
      <c r="CS63" s="115"/>
      <c r="CT63" s="116"/>
      <c r="CU63" s="195"/>
      <c r="DB63" s="123" t="s">
        <v>85</v>
      </c>
      <c r="DC63" s="124"/>
      <c r="DD63" s="125"/>
      <c r="DE63" s="115"/>
      <c r="DF63" s="116"/>
      <c r="DG63" s="195"/>
      <c r="DH63" s="191" t="s">
        <v>87</v>
      </c>
      <c r="DI63" s="192"/>
      <c r="DJ63" s="192"/>
      <c r="DK63" s="214"/>
      <c r="DL63" s="116"/>
      <c r="DM63" s="195"/>
      <c r="DN63" s="117" t="s">
        <v>83</v>
      </c>
      <c r="DO63" s="118"/>
      <c r="DP63" s="118"/>
      <c r="DQ63" s="115"/>
      <c r="DR63" s="116"/>
      <c r="DS63" s="72"/>
      <c r="DT63" s="117" t="s">
        <v>84</v>
      </c>
      <c r="DU63" s="118"/>
      <c r="DV63" s="118"/>
      <c r="DW63" s="115"/>
      <c r="DX63" s="116"/>
      <c r="DY63" s="71"/>
      <c r="DZ63" s="134" t="s">
        <v>80</v>
      </c>
      <c r="EA63" s="124"/>
      <c r="EB63" s="125"/>
      <c r="EC63" s="115"/>
      <c r="ED63" s="116"/>
      <c r="EE63" s="195"/>
      <c r="EF63" s="117" t="s">
        <v>84</v>
      </c>
      <c r="EG63" s="118"/>
      <c r="EH63" s="118"/>
      <c r="EI63" s="115"/>
      <c r="EJ63" s="116"/>
      <c r="EK63" s="195"/>
      <c r="EL63" s="134" t="s">
        <v>80</v>
      </c>
      <c r="EM63" s="124"/>
      <c r="EN63" s="125"/>
      <c r="EO63" s="115"/>
      <c r="EP63" s="116"/>
      <c r="EQ63" s="195"/>
      <c r="ER63" s="134" t="s">
        <v>80</v>
      </c>
      <c r="ES63" s="124"/>
      <c r="ET63" s="125"/>
      <c r="EU63" s="115"/>
      <c r="EV63" s="116"/>
      <c r="EW63" s="195"/>
      <c r="EX63" s="134" t="s">
        <v>81</v>
      </c>
      <c r="EY63" s="124"/>
      <c r="EZ63" s="125"/>
      <c r="FA63" s="115"/>
      <c r="FB63" s="116"/>
      <c r="FC63" s="195"/>
      <c r="FD63" s="191" t="s">
        <v>86</v>
      </c>
      <c r="FE63" s="192"/>
      <c r="FF63" s="192"/>
      <c r="FG63" s="115"/>
      <c r="FH63" s="116"/>
      <c r="FI63" s="195"/>
      <c r="FJ63" s="134" t="s">
        <v>81</v>
      </c>
      <c r="FK63" s="124"/>
      <c r="FL63" s="125"/>
      <c r="FM63" s="115"/>
      <c r="FN63" s="116"/>
      <c r="FO63" s="195"/>
      <c r="FP63" s="134" t="s">
        <v>81</v>
      </c>
      <c r="FQ63" s="124"/>
      <c r="FR63" s="125"/>
      <c r="FS63" s="115"/>
      <c r="FT63" s="116"/>
      <c r="FU63" s="195"/>
      <c r="FV63" s="134" t="s">
        <v>81</v>
      </c>
      <c r="FW63" s="124"/>
      <c r="FX63" s="125"/>
      <c r="FY63" s="115"/>
      <c r="FZ63" s="116"/>
      <c r="GA63" s="195"/>
      <c r="GB63" s="134" t="s">
        <v>80</v>
      </c>
      <c r="GC63" s="124"/>
      <c r="GD63" s="125"/>
      <c r="GE63" s="115"/>
      <c r="GF63" s="116"/>
      <c r="GG63" s="195"/>
      <c r="GT63" s="134" t="s">
        <v>81</v>
      </c>
      <c r="GU63" s="124"/>
      <c r="GV63" s="125"/>
      <c r="GW63" s="115"/>
      <c r="GX63" s="116"/>
      <c r="GY63" s="195"/>
      <c r="GZ63" s="134" t="s">
        <v>81</v>
      </c>
      <c r="HA63" s="124"/>
      <c r="HB63" s="125"/>
      <c r="HC63" s="115"/>
      <c r="HD63" s="116"/>
      <c r="HE63" s="89"/>
      <c r="HF63" s="134" t="s">
        <v>81</v>
      </c>
      <c r="HG63" s="124"/>
      <c r="HH63" s="125"/>
      <c r="HI63" s="115"/>
      <c r="HJ63" s="116"/>
      <c r="HK63" s="195"/>
      <c r="HL63" s="134" t="s">
        <v>81</v>
      </c>
      <c r="HM63" s="124"/>
      <c r="HN63" s="125"/>
      <c r="HO63" s="115"/>
      <c r="HP63" s="116"/>
      <c r="HQ63" s="195"/>
      <c r="HR63" s="134" t="s">
        <v>81</v>
      </c>
      <c r="HS63" s="124"/>
      <c r="HT63" s="125"/>
      <c r="HU63" s="115"/>
      <c r="HV63" s="116"/>
      <c r="HW63" s="195"/>
      <c r="HX63" s="134" t="s">
        <v>81</v>
      </c>
      <c r="HY63" s="124"/>
      <c r="HZ63" s="125"/>
      <c r="IA63" s="115"/>
      <c r="IB63" s="116"/>
      <c r="IC63" s="195"/>
      <c r="ID63" s="123" t="s">
        <v>82</v>
      </c>
      <c r="IE63" s="124"/>
      <c r="IF63" s="125"/>
      <c r="IG63" s="115"/>
      <c r="IH63" s="116"/>
      <c r="II63" s="195"/>
      <c r="IJ63" s="134" t="s">
        <v>81</v>
      </c>
      <c r="IK63" s="124"/>
      <c r="IL63" s="125"/>
      <c r="IM63" s="115"/>
      <c r="IN63" s="116"/>
      <c r="IO63" s="195"/>
      <c r="IP63" s="123" t="s">
        <v>82</v>
      </c>
      <c r="IQ63" s="124"/>
      <c r="IR63" s="125"/>
      <c r="IS63" s="115"/>
      <c r="IT63" s="116"/>
      <c r="IU63" s="72"/>
      <c r="IV63" s="134" t="s">
        <v>81</v>
      </c>
      <c r="IW63" s="124"/>
      <c r="IX63" s="125"/>
      <c r="IY63" s="115"/>
      <c r="IZ63" s="116"/>
      <c r="JA63" s="72"/>
    </row>
    <row r="64" spans="1:261" ht="20.399999999999999" customHeight="1" x14ac:dyDescent="0.45">
      <c r="A64" s="297"/>
      <c r="B64" s="1" t="s">
        <v>7</v>
      </c>
      <c r="C64" s="23">
        <v>17</v>
      </c>
      <c r="D64" s="297"/>
      <c r="E64" s="1" t="s">
        <v>60</v>
      </c>
      <c r="F64" s="319"/>
      <c r="G64" s="248" t="s">
        <v>36</v>
      </c>
      <c r="H64" s="249"/>
      <c r="I64" s="319"/>
      <c r="J64" s="112" t="s">
        <v>122</v>
      </c>
      <c r="K64" s="113"/>
      <c r="L64" s="114"/>
      <c r="M64" s="115"/>
      <c r="N64" s="116">
        <v>3.6</v>
      </c>
      <c r="O64" s="194">
        <f t="shared" ref="O64" si="523">M64*N64*$E$2</f>
        <v>0</v>
      </c>
      <c r="V64" s="112" t="s">
        <v>181</v>
      </c>
      <c r="W64" s="113"/>
      <c r="X64" s="114"/>
      <c r="Y64" s="115"/>
      <c r="Z64" s="116">
        <v>3.1</v>
      </c>
      <c r="AA64" s="194">
        <f t="shared" ref="AA64" si="524">Y64*Z64*$E$2</f>
        <v>0</v>
      </c>
      <c r="AB64" s="198" t="s">
        <v>203</v>
      </c>
      <c r="AC64" s="199"/>
      <c r="AD64" s="199"/>
      <c r="AE64" s="213"/>
      <c r="AF64" s="116">
        <v>3.6</v>
      </c>
      <c r="AG64" s="194">
        <f t="shared" si="430"/>
        <v>0</v>
      </c>
      <c r="AH64" s="143" t="s">
        <v>245</v>
      </c>
      <c r="AI64" s="144"/>
      <c r="AJ64" s="145"/>
      <c r="AK64" s="115"/>
      <c r="AL64" s="116">
        <v>4.8</v>
      </c>
      <c r="AM64" s="194">
        <f t="shared" ref="AM64" si="525">AK64*AL64*$E$2</f>
        <v>0</v>
      </c>
      <c r="AN64" t="s">
        <v>243</v>
      </c>
      <c r="AT64" s="112" t="s">
        <v>286</v>
      </c>
      <c r="AU64" s="113"/>
      <c r="AV64" s="114"/>
      <c r="AW64" s="115"/>
      <c r="AX64" s="116">
        <v>3.6</v>
      </c>
      <c r="AY64" s="194">
        <f t="shared" si="435"/>
        <v>0</v>
      </c>
      <c r="BF64" s="198" t="s">
        <v>325</v>
      </c>
      <c r="BG64" s="199"/>
      <c r="BH64" s="199"/>
      <c r="BI64" s="213"/>
      <c r="BJ64" s="116">
        <v>3.1</v>
      </c>
      <c r="BK64" s="194">
        <f t="shared" si="431"/>
        <v>0</v>
      </c>
      <c r="BR64" s="112" t="s">
        <v>366</v>
      </c>
      <c r="BS64" s="113"/>
      <c r="BT64" s="114"/>
      <c r="BU64" s="115"/>
      <c r="BV64" s="116">
        <v>3.5</v>
      </c>
      <c r="BW64" s="194">
        <f t="shared" ref="BW64" si="526">BU64*BV64*$E$2</f>
        <v>0</v>
      </c>
      <c r="CD64" s="112" t="s">
        <v>408</v>
      </c>
      <c r="CE64" s="113"/>
      <c r="CF64" s="114"/>
      <c r="CG64" s="115"/>
      <c r="CH64" s="116">
        <v>1.5</v>
      </c>
      <c r="CI64" s="194">
        <f t="shared" ref="CI64" si="527">CG64*CH64*$E$2</f>
        <v>0</v>
      </c>
      <c r="CP64" s="140" t="s">
        <v>448</v>
      </c>
      <c r="CQ64" s="141"/>
      <c r="CR64" s="142"/>
      <c r="CS64" s="115"/>
      <c r="CT64" s="116">
        <v>4.2</v>
      </c>
      <c r="CU64" s="194">
        <f t="shared" ref="CU64" si="528">CS64*CT64*$E$2</f>
        <v>0</v>
      </c>
      <c r="CV64" t="s">
        <v>242</v>
      </c>
      <c r="DB64" s="112" t="s">
        <v>480</v>
      </c>
      <c r="DC64" s="113"/>
      <c r="DD64" s="114"/>
      <c r="DE64" s="115"/>
      <c r="DF64" s="116">
        <v>4.2</v>
      </c>
      <c r="DG64" s="194">
        <f t="shared" ref="DG64" si="529">DE64*DF64*$E$2</f>
        <v>0</v>
      </c>
      <c r="DH64" s="198" t="s">
        <v>500</v>
      </c>
      <c r="DI64" s="199"/>
      <c r="DJ64" s="199"/>
      <c r="DK64" s="213"/>
      <c r="DL64" s="116">
        <v>4.7</v>
      </c>
      <c r="DM64" s="194">
        <f t="shared" ref="DM64" si="530">DK64*DL64*$E$2</f>
        <v>0</v>
      </c>
      <c r="DN64" s="112" t="s">
        <v>522</v>
      </c>
      <c r="DO64" s="113"/>
      <c r="DP64" s="114"/>
      <c r="DQ64" s="115"/>
      <c r="DR64" s="116">
        <v>2.5</v>
      </c>
      <c r="DS64" s="15">
        <f t="shared" ref="DS64" si="531">DQ64*DR64*$E$2</f>
        <v>0</v>
      </c>
      <c r="DT64" s="112" t="s">
        <v>537</v>
      </c>
      <c r="DU64" s="113"/>
      <c r="DV64" s="114"/>
      <c r="DW64" s="115"/>
      <c r="DX64" s="116">
        <v>3.6</v>
      </c>
      <c r="DY64" s="15">
        <f t="shared" ref="DY64" si="532">DW64*DX64*$E$2</f>
        <v>0</v>
      </c>
      <c r="DZ64" s="112" t="s">
        <v>592</v>
      </c>
      <c r="EA64" s="113"/>
      <c r="EB64" s="114"/>
      <c r="EC64" s="115"/>
      <c r="ED64" s="116">
        <v>1.5</v>
      </c>
      <c r="EE64" s="194">
        <f t="shared" ref="EE64" si="533">EC64*ED64*$E$2</f>
        <v>0</v>
      </c>
      <c r="EF64" s="112" t="s">
        <v>606</v>
      </c>
      <c r="EG64" s="113"/>
      <c r="EH64" s="114"/>
      <c r="EI64" s="115"/>
      <c r="EJ64" s="116">
        <v>3.7</v>
      </c>
      <c r="EK64" s="194">
        <f t="shared" ref="EK64" si="534">EI64*EJ64*$E$2</f>
        <v>0</v>
      </c>
      <c r="EL64" s="112" t="s">
        <v>651</v>
      </c>
      <c r="EM64" s="113"/>
      <c r="EN64" s="114"/>
      <c r="EO64" s="115"/>
      <c r="EP64" s="116">
        <v>1.7</v>
      </c>
      <c r="EQ64" s="194">
        <f t="shared" ref="EQ64" si="535">EO64*EP64*$E$2</f>
        <v>0</v>
      </c>
      <c r="ER64" s="112" t="s">
        <v>670</v>
      </c>
      <c r="ES64" s="113"/>
      <c r="ET64" s="114"/>
      <c r="EU64" s="115"/>
      <c r="EV64" s="116">
        <v>1.2</v>
      </c>
      <c r="EW64" s="194">
        <f t="shared" ref="EW64" si="536">EU64*EV64*$E$2</f>
        <v>0</v>
      </c>
      <c r="EX64" s="112" t="s">
        <v>724</v>
      </c>
      <c r="EY64" s="113"/>
      <c r="EZ64" s="114"/>
      <c r="FA64" s="115"/>
      <c r="FB64" s="116">
        <v>2.7</v>
      </c>
      <c r="FC64" s="194">
        <f t="shared" ref="FC64" si="537">FA64*FB64*$E$2</f>
        <v>0</v>
      </c>
      <c r="FD64" s="182" t="s">
        <v>735</v>
      </c>
      <c r="FE64" s="183"/>
      <c r="FF64" s="184"/>
      <c r="FG64" s="115"/>
      <c r="FH64" s="116">
        <v>3.8</v>
      </c>
      <c r="FI64" s="194">
        <f t="shared" ref="FI64" si="538">FG64*FH64*$E$2</f>
        <v>0</v>
      </c>
      <c r="FJ64" s="112" t="s">
        <v>312</v>
      </c>
      <c r="FK64" s="113"/>
      <c r="FL64" s="114"/>
      <c r="FM64" s="115"/>
      <c r="FN64" s="116">
        <v>1.7</v>
      </c>
      <c r="FO64" s="194">
        <f t="shared" ref="FO64" si="539">FM64*FN64*$E$2</f>
        <v>0</v>
      </c>
      <c r="FP64" s="112" t="s">
        <v>799</v>
      </c>
      <c r="FQ64" s="113"/>
      <c r="FR64" s="114"/>
      <c r="FS64" s="115"/>
      <c r="FT64" s="116">
        <v>2.2999999999999998</v>
      </c>
      <c r="FU64" s="194">
        <f t="shared" ref="FU64" si="540">FS64*FT64*$E$2</f>
        <v>0</v>
      </c>
      <c r="FV64" s="112" t="s">
        <v>831</v>
      </c>
      <c r="FW64" s="113"/>
      <c r="FX64" s="114"/>
      <c r="FY64" s="115"/>
      <c r="FZ64" s="116">
        <v>1.7</v>
      </c>
      <c r="GA64" s="194">
        <f t="shared" ref="GA64" si="541">FY64*FZ64*$E$2</f>
        <v>0</v>
      </c>
      <c r="GB64" s="112" t="s">
        <v>848</v>
      </c>
      <c r="GC64" s="113"/>
      <c r="GD64" s="114"/>
      <c r="GE64" s="115"/>
      <c r="GF64" s="116">
        <v>1.7</v>
      </c>
      <c r="GG64" s="194">
        <f t="shared" ref="GG64" si="542">GE64*GF64*$E$2</f>
        <v>0</v>
      </c>
      <c r="GT64" s="112" t="s">
        <v>369</v>
      </c>
      <c r="GU64" s="113"/>
      <c r="GV64" s="114"/>
      <c r="GW64" s="115"/>
      <c r="GX64" s="116">
        <v>1.5</v>
      </c>
      <c r="GY64" s="194">
        <f t="shared" ref="GY64" si="543">GW64*GX64*$E$2</f>
        <v>0</v>
      </c>
      <c r="GZ64" s="112" t="s">
        <v>233</v>
      </c>
      <c r="HA64" s="113"/>
      <c r="HB64" s="114"/>
      <c r="HC64" s="115"/>
      <c r="HD64" s="116">
        <v>1.5</v>
      </c>
      <c r="HE64" s="90">
        <f t="shared" ref="HE64" si="544">HC64*HD64*$E$2</f>
        <v>0</v>
      </c>
      <c r="HF64" s="112" t="s">
        <v>818</v>
      </c>
      <c r="HG64" s="113"/>
      <c r="HH64" s="114"/>
      <c r="HI64" s="115"/>
      <c r="HJ64" s="116">
        <v>1.5</v>
      </c>
      <c r="HK64" s="194">
        <f t="shared" ref="HK64" si="545">HI64*HJ64*$E$2</f>
        <v>0</v>
      </c>
      <c r="HL64" s="112" t="s">
        <v>760</v>
      </c>
      <c r="HM64" s="113"/>
      <c r="HN64" s="114"/>
      <c r="HO64" s="115"/>
      <c r="HP64" s="116">
        <v>1.5</v>
      </c>
      <c r="HQ64" s="194">
        <f t="shared" ref="HQ64" si="546">HO64*HP64*$E$2</f>
        <v>0</v>
      </c>
      <c r="HR64" s="112" t="s">
        <v>800</v>
      </c>
      <c r="HS64" s="113"/>
      <c r="HT64" s="114"/>
      <c r="HU64" s="115"/>
      <c r="HV64" s="116">
        <v>1.5</v>
      </c>
      <c r="HW64" s="194">
        <f t="shared" ref="HW64" si="547">HU64*HV64*$E$2</f>
        <v>0</v>
      </c>
      <c r="HX64" s="112" t="s">
        <v>696</v>
      </c>
      <c r="HY64" s="113"/>
      <c r="HZ64" s="114"/>
      <c r="IA64" s="115"/>
      <c r="IB64" s="116">
        <v>1.5</v>
      </c>
      <c r="IC64" s="194">
        <f t="shared" ref="IC64" si="548">IA64*IB64*$E$2</f>
        <v>0</v>
      </c>
      <c r="ID64" s="112" t="s">
        <v>422</v>
      </c>
      <c r="IE64" s="113"/>
      <c r="IF64" s="114"/>
      <c r="IG64" s="115"/>
      <c r="IH64" s="116">
        <v>1.5</v>
      </c>
      <c r="II64" s="194">
        <f t="shared" ref="II64" si="549">IG64*IH64*$E$2</f>
        <v>0</v>
      </c>
      <c r="IJ64" s="112" t="s">
        <v>416</v>
      </c>
      <c r="IK64" s="113"/>
      <c r="IL64" s="114"/>
      <c r="IM64" s="115"/>
      <c r="IN64" s="116">
        <v>2</v>
      </c>
      <c r="IO64" s="194">
        <f t="shared" ref="IO64" si="550">IM64*IN64*$E$2</f>
        <v>0</v>
      </c>
      <c r="IP64" s="112" t="s">
        <v>140</v>
      </c>
      <c r="IQ64" s="113"/>
      <c r="IR64" s="114"/>
      <c r="IS64" s="115"/>
      <c r="IT64" s="116">
        <v>1.5</v>
      </c>
      <c r="IU64" s="15">
        <f t="shared" ref="IU64" si="551">IS64*IT64*$E$2</f>
        <v>0</v>
      </c>
      <c r="IV64" s="112" t="s">
        <v>254</v>
      </c>
      <c r="IW64" s="113"/>
      <c r="IX64" s="114"/>
      <c r="IY64" s="115"/>
      <c r="IZ64" s="116">
        <v>1.5</v>
      </c>
      <c r="JA64" s="15">
        <f t="shared" ref="JA64" si="552">IY64*IZ64*$E$2</f>
        <v>0</v>
      </c>
    </row>
    <row r="65" spans="1:261" ht="20.399999999999999" customHeight="1" thickBot="1" x14ac:dyDescent="0.5">
      <c r="A65" s="298"/>
      <c r="B65" s="1" t="s">
        <v>8</v>
      </c>
      <c r="C65" s="23">
        <v>18</v>
      </c>
      <c r="D65" s="297"/>
      <c r="E65" s="1" t="s">
        <v>61</v>
      </c>
      <c r="F65" s="320"/>
      <c r="G65" s="248" t="s">
        <v>37</v>
      </c>
      <c r="H65" s="249"/>
      <c r="I65" s="320"/>
      <c r="J65" s="123" t="s">
        <v>85</v>
      </c>
      <c r="K65" s="124"/>
      <c r="L65" s="125"/>
      <c r="M65" s="115"/>
      <c r="N65" s="116"/>
      <c r="O65" s="195"/>
      <c r="V65" s="134" t="s">
        <v>84</v>
      </c>
      <c r="W65" s="124"/>
      <c r="X65" s="125"/>
      <c r="Y65" s="115"/>
      <c r="Z65" s="116"/>
      <c r="AA65" s="195"/>
      <c r="AB65" s="117" t="s">
        <v>85</v>
      </c>
      <c r="AC65" s="118"/>
      <c r="AD65" s="118"/>
      <c r="AE65" s="214"/>
      <c r="AF65" s="116"/>
      <c r="AG65" s="195"/>
      <c r="AH65" s="191" t="s">
        <v>87</v>
      </c>
      <c r="AI65" s="192"/>
      <c r="AJ65" s="192"/>
      <c r="AK65" s="115"/>
      <c r="AL65" s="116"/>
      <c r="AM65" s="195"/>
      <c r="AT65" s="191" t="s">
        <v>85</v>
      </c>
      <c r="AU65" s="192"/>
      <c r="AV65" s="192"/>
      <c r="AW65" s="115"/>
      <c r="AX65" s="116"/>
      <c r="AY65" s="195"/>
      <c r="BF65" s="191" t="s">
        <v>84</v>
      </c>
      <c r="BG65" s="192"/>
      <c r="BH65" s="192"/>
      <c r="BI65" s="214"/>
      <c r="BJ65" s="116"/>
      <c r="BK65" s="195"/>
      <c r="BR65" s="117" t="s">
        <v>85</v>
      </c>
      <c r="BS65" s="118"/>
      <c r="BT65" s="118"/>
      <c r="BU65" s="115"/>
      <c r="BV65" s="116"/>
      <c r="BW65" s="195"/>
      <c r="CD65" s="134" t="s">
        <v>81</v>
      </c>
      <c r="CE65" s="124"/>
      <c r="CF65" s="125"/>
      <c r="CG65" s="115"/>
      <c r="CH65" s="116"/>
      <c r="CI65" s="195"/>
      <c r="CP65" s="191" t="s">
        <v>86</v>
      </c>
      <c r="CQ65" s="192"/>
      <c r="CR65" s="192"/>
      <c r="CS65" s="115"/>
      <c r="CT65" s="116"/>
      <c r="CU65" s="195"/>
      <c r="DB65" s="191" t="s">
        <v>86</v>
      </c>
      <c r="DC65" s="192"/>
      <c r="DD65" s="192"/>
      <c r="DE65" s="115"/>
      <c r="DF65" s="116"/>
      <c r="DG65" s="195"/>
      <c r="DH65" s="191" t="s">
        <v>87</v>
      </c>
      <c r="DI65" s="192"/>
      <c r="DJ65" s="192"/>
      <c r="DK65" s="214"/>
      <c r="DL65" s="116"/>
      <c r="DM65" s="195"/>
      <c r="DN65" s="117" t="s">
        <v>83</v>
      </c>
      <c r="DO65" s="118"/>
      <c r="DP65" s="118"/>
      <c r="DQ65" s="115"/>
      <c r="DR65" s="116"/>
      <c r="DS65" s="72"/>
      <c r="DT65" s="123" t="s">
        <v>85</v>
      </c>
      <c r="DU65" s="124"/>
      <c r="DV65" s="125"/>
      <c r="DW65" s="122"/>
      <c r="DX65" s="116"/>
      <c r="DY65" s="71"/>
      <c r="DZ65" s="134" t="s">
        <v>81</v>
      </c>
      <c r="EA65" s="124"/>
      <c r="EB65" s="125"/>
      <c r="EC65" s="115"/>
      <c r="ED65" s="116"/>
      <c r="EE65" s="195"/>
      <c r="EF65" s="123" t="s">
        <v>85</v>
      </c>
      <c r="EG65" s="124"/>
      <c r="EH65" s="125"/>
      <c r="EI65" s="115"/>
      <c r="EJ65" s="116"/>
      <c r="EK65" s="195"/>
      <c r="EL65" s="134" t="s">
        <v>81</v>
      </c>
      <c r="EM65" s="124"/>
      <c r="EN65" s="125"/>
      <c r="EO65" s="115"/>
      <c r="EP65" s="116"/>
      <c r="EQ65" s="195"/>
      <c r="ER65" s="134" t="s">
        <v>80</v>
      </c>
      <c r="ES65" s="124"/>
      <c r="ET65" s="125"/>
      <c r="EU65" s="115"/>
      <c r="EV65" s="116"/>
      <c r="EW65" s="195"/>
      <c r="EX65" s="123" t="s">
        <v>83</v>
      </c>
      <c r="EY65" s="124"/>
      <c r="EZ65" s="125"/>
      <c r="FA65" s="115"/>
      <c r="FB65" s="116"/>
      <c r="FC65" s="195"/>
      <c r="FD65" s="123" t="s">
        <v>85</v>
      </c>
      <c r="FE65" s="124"/>
      <c r="FF65" s="125"/>
      <c r="FG65" s="115"/>
      <c r="FH65" s="116"/>
      <c r="FI65" s="195"/>
      <c r="FJ65" s="134" t="s">
        <v>81</v>
      </c>
      <c r="FK65" s="124"/>
      <c r="FL65" s="125"/>
      <c r="FM65" s="115"/>
      <c r="FN65" s="116"/>
      <c r="FO65" s="195"/>
      <c r="FP65" s="123" t="s">
        <v>82</v>
      </c>
      <c r="FQ65" s="124"/>
      <c r="FR65" s="125"/>
      <c r="FS65" s="115"/>
      <c r="FT65" s="116"/>
      <c r="FU65" s="195"/>
      <c r="FV65" s="134" t="s">
        <v>81</v>
      </c>
      <c r="FW65" s="124"/>
      <c r="FX65" s="125"/>
      <c r="FY65" s="115"/>
      <c r="FZ65" s="116"/>
      <c r="GA65" s="195"/>
      <c r="GB65" s="134" t="s">
        <v>81</v>
      </c>
      <c r="GC65" s="124"/>
      <c r="GD65" s="125"/>
      <c r="GE65" s="115"/>
      <c r="GF65" s="116"/>
      <c r="GG65" s="195"/>
      <c r="GT65" s="134" t="s">
        <v>81</v>
      </c>
      <c r="GU65" s="124"/>
      <c r="GV65" s="125"/>
      <c r="GW65" s="115"/>
      <c r="GX65" s="116"/>
      <c r="GY65" s="195"/>
      <c r="GZ65" s="134" t="s">
        <v>81</v>
      </c>
      <c r="HA65" s="124"/>
      <c r="HB65" s="125"/>
      <c r="HC65" s="115"/>
      <c r="HD65" s="116"/>
      <c r="HE65" s="89"/>
      <c r="HF65" s="134" t="s">
        <v>81</v>
      </c>
      <c r="HG65" s="124"/>
      <c r="HH65" s="125"/>
      <c r="HI65" s="115"/>
      <c r="HJ65" s="116"/>
      <c r="HK65" s="195"/>
      <c r="HL65" s="134" t="s">
        <v>81</v>
      </c>
      <c r="HM65" s="124"/>
      <c r="HN65" s="125"/>
      <c r="HO65" s="115"/>
      <c r="HP65" s="116"/>
      <c r="HQ65" s="195"/>
      <c r="HR65" s="134" t="s">
        <v>81</v>
      </c>
      <c r="HS65" s="124"/>
      <c r="HT65" s="125"/>
      <c r="HU65" s="115"/>
      <c r="HV65" s="116"/>
      <c r="HW65" s="195"/>
      <c r="HX65" s="134" t="s">
        <v>81</v>
      </c>
      <c r="HY65" s="124"/>
      <c r="HZ65" s="125"/>
      <c r="IA65" s="115"/>
      <c r="IB65" s="116"/>
      <c r="IC65" s="195"/>
      <c r="ID65" s="134" t="s">
        <v>81</v>
      </c>
      <c r="IE65" s="124"/>
      <c r="IF65" s="125"/>
      <c r="IG65" s="115"/>
      <c r="IH65" s="116"/>
      <c r="II65" s="195"/>
      <c r="IJ65" s="123" t="s">
        <v>82</v>
      </c>
      <c r="IK65" s="124"/>
      <c r="IL65" s="125"/>
      <c r="IM65" s="115"/>
      <c r="IN65" s="116"/>
      <c r="IO65" s="195"/>
      <c r="IP65" s="134" t="s">
        <v>81</v>
      </c>
      <c r="IQ65" s="124"/>
      <c r="IR65" s="125"/>
      <c r="IS65" s="115"/>
      <c r="IT65" s="116"/>
      <c r="IU65" s="72"/>
      <c r="IV65" s="134" t="s">
        <v>81</v>
      </c>
      <c r="IW65" s="124"/>
      <c r="IX65" s="125"/>
      <c r="IY65" s="115"/>
      <c r="IZ65" s="116"/>
      <c r="JA65" s="72"/>
    </row>
    <row r="66" spans="1:261" ht="20.399999999999999" customHeight="1" thickTop="1" x14ac:dyDescent="0.45">
      <c r="A66" s="296" t="s">
        <v>11</v>
      </c>
      <c r="B66" s="1" t="s">
        <v>6</v>
      </c>
      <c r="C66" s="23">
        <v>19</v>
      </c>
      <c r="D66" s="297"/>
      <c r="E66" s="1" t="s">
        <v>62</v>
      </c>
      <c r="F66" s="321">
        <v>38</v>
      </c>
      <c r="G66" s="272" t="s">
        <v>38</v>
      </c>
      <c r="H66" s="273"/>
      <c r="I66" s="321">
        <v>44</v>
      </c>
      <c r="J66" s="112" t="s">
        <v>123</v>
      </c>
      <c r="K66" s="113"/>
      <c r="L66" s="114"/>
      <c r="M66" s="115"/>
      <c r="N66" s="116">
        <v>2.6</v>
      </c>
      <c r="O66" s="194">
        <f t="shared" ref="O66" si="553">M66*N66*$E$2</f>
        <v>0</v>
      </c>
      <c r="V66" s="112" t="s">
        <v>182</v>
      </c>
      <c r="W66" s="113"/>
      <c r="X66" s="114"/>
      <c r="Y66" s="115"/>
      <c r="Z66" s="116">
        <v>3.1</v>
      </c>
      <c r="AA66" s="194">
        <f t="shared" ref="AA66" si="554">Y66*Z66*$E$2</f>
        <v>0</v>
      </c>
      <c r="AB66" s="198" t="s">
        <v>204</v>
      </c>
      <c r="AC66" s="199"/>
      <c r="AD66" s="199"/>
      <c r="AE66" s="213"/>
      <c r="AF66" s="116">
        <v>2.6</v>
      </c>
      <c r="AG66" s="194">
        <f t="shared" si="430"/>
        <v>0</v>
      </c>
      <c r="AH66" s="119" t="s">
        <v>246</v>
      </c>
      <c r="AI66" s="120"/>
      <c r="AJ66" s="121"/>
      <c r="AK66" s="115"/>
      <c r="AL66" s="203">
        <v>5.4</v>
      </c>
      <c r="AM66" s="194">
        <f t="shared" ref="AM66" si="555">AK66*AL66*$E$2</f>
        <v>0</v>
      </c>
      <c r="AN66" t="s">
        <v>244</v>
      </c>
      <c r="AT66" s="198" t="s">
        <v>287</v>
      </c>
      <c r="AU66" s="199"/>
      <c r="AV66" s="199"/>
      <c r="AW66" s="213"/>
      <c r="AX66" s="146">
        <v>2.6</v>
      </c>
      <c r="AY66" s="194">
        <f t="shared" si="435"/>
        <v>0</v>
      </c>
      <c r="BF66" s="198" t="s">
        <v>326</v>
      </c>
      <c r="BG66" s="199"/>
      <c r="BH66" s="199"/>
      <c r="BI66" s="213"/>
      <c r="BJ66" s="116">
        <v>3.1</v>
      </c>
      <c r="BK66" s="194">
        <f t="shared" si="431"/>
        <v>0</v>
      </c>
      <c r="BR66" s="112" t="s">
        <v>367</v>
      </c>
      <c r="BS66" s="113"/>
      <c r="BT66" s="114"/>
      <c r="BU66" s="115"/>
      <c r="BV66" s="116">
        <v>3.5</v>
      </c>
      <c r="BW66" s="194">
        <f t="shared" ref="BW66" si="556">BU66*BV66*$E$2</f>
        <v>0</v>
      </c>
      <c r="CD66" s="112" t="s">
        <v>409</v>
      </c>
      <c r="CE66" s="113"/>
      <c r="CF66" s="114"/>
      <c r="CG66" s="115"/>
      <c r="CH66" s="116">
        <v>2</v>
      </c>
      <c r="CI66" s="194">
        <f t="shared" ref="CI66" si="557">CG66*CH66*$E$2</f>
        <v>0</v>
      </c>
      <c r="CP66" s="112" t="s">
        <v>449</v>
      </c>
      <c r="CQ66" s="113"/>
      <c r="CR66" s="114"/>
      <c r="CS66" s="115"/>
      <c r="CT66" s="116">
        <v>3.5</v>
      </c>
      <c r="CU66" s="194">
        <f t="shared" ref="CU66" si="558">CS66*CT66*$E$2</f>
        <v>0</v>
      </c>
      <c r="DB66" s="231" t="s">
        <v>481</v>
      </c>
      <c r="DC66" s="232"/>
      <c r="DD66" s="233"/>
      <c r="DE66" s="115"/>
      <c r="DF66" s="116">
        <v>4.9000000000000004</v>
      </c>
      <c r="DG66" s="194">
        <f t="shared" ref="DG66" si="559">DE66*DF66*$E$2</f>
        <v>0</v>
      </c>
      <c r="DH66" s="198" t="s">
        <v>501</v>
      </c>
      <c r="DI66" s="199"/>
      <c r="DJ66" s="199"/>
      <c r="DK66" s="213"/>
      <c r="DL66" s="116">
        <v>4.7</v>
      </c>
      <c r="DM66" s="194">
        <f t="shared" ref="DM66" si="560">DK66*DL66*$E$2</f>
        <v>0</v>
      </c>
      <c r="DN66" s="112" t="s">
        <v>523</v>
      </c>
      <c r="DO66" s="113"/>
      <c r="DP66" s="114"/>
      <c r="DQ66" s="115"/>
      <c r="DR66" s="116">
        <v>2.5</v>
      </c>
      <c r="DS66" s="15">
        <f t="shared" ref="DS66" si="561">DQ66*DR66*$E$2</f>
        <v>0</v>
      </c>
      <c r="DT66" s="126" t="s">
        <v>95</v>
      </c>
      <c r="DU66" s="127"/>
      <c r="DV66" s="127"/>
      <c r="DW66" s="174">
        <f>SUM(DW54:DW65)</f>
        <v>0</v>
      </c>
      <c r="DX66" s="132"/>
      <c r="DY66" s="170">
        <f>DY54+DY56+DY58+DY60+DY62+DY64</f>
        <v>0</v>
      </c>
      <c r="DZ66" s="112" t="s">
        <v>593</v>
      </c>
      <c r="EA66" s="113"/>
      <c r="EB66" s="114"/>
      <c r="EC66" s="115"/>
      <c r="ED66" s="116">
        <v>1.5</v>
      </c>
      <c r="EE66" s="194">
        <f t="shared" ref="EE66" si="562">EC66*ED66*$E$2</f>
        <v>0</v>
      </c>
      <c r="EF66" s="112" t="s">
        <v>607</v>
      </c>
      <c r="EG66" s="113"/>
      <c r="EH66" s="114"/>
      <c r="EI66" s="115"/>
      <c r="EJ66" s="116">
        <v>4.2</v>
      </c>
      <c r="EK66" s="194">
        <f t="shared" ref="EK66" si="563">EI66*EJ66*$E$2</f>
        <v>0</v>
      </c>
      <c r="EL66" s="112" t="s">
        <v>652</v>
      </c>
      <c r="EM66" s="113"/>
      <c r="EN66" s="114"/>
      <c r="EO66" s="115"/>
      <c r="EP66" s="116">
        <v>2.2000000000000002</v>
      </c>
      <c r="EQ66" s="194">
        <f t="shared" ref="EQ66" si="564">EO66*EP66*$E$2</f>
        <v>0</v>
      </c>
      <c r="ER66" s="112" t="s">
        <v>671</v>
      </c>
      <c r="ES66" s="113"/>
      <c r="ET66" s="114"/>
      <c r="EU66" s="115"/>
      <c r="EV66" s="116">
        <v>1.2</v>
      </c>
      <c r="EW66" s="194">
        <f t="shared" ref="EW66" si="565">EU66*EV66*$E$2</f>
        <v>0</v>
      </c>
      <c r="EX66" s="112" t="s">
        <v>725</v>
      </c>
      <c r="EY66" s="113"/>
      <c r="EZ66" s="114"/>
      <c r="FA66" s="115"/>
      <c r="FB66" s="116">
        <v>1.7</v>
      </c>
      <c r="FC66" s="194">
        <f t="shared" ref="FC66" si="566">FA66*FB66*$E$2</f>
        <v>0</v>
      </c>
      <c r="FD66" s="143" t="s">
        <v>736</v>
      </c>
      <c r="FE66" s="144"/>
      <c r="FF66" s="145"/>
      <c r="FG66" s="115"/>
      <c r="FH66" s="116">
        <v>4.5</v>
      </c>
      <c r="FI66" s="194">
        <f t="shared" ref="FI66" si="567">FG66*FH66*$E$2</f>
        <v>0</v>
      </c>
      <c r="FJ66" s="112" t="s">
        <v>787</v>
      </c>
      <c r="FK66" s="113"/>
      <c r="FL66" s="114"/>
      <c r="FM66" s="115"/>
      <c r="FN66" s="116">
        <v>2.2000000000000002</v>
      </c>
      <c r="FO66" s="194">
        <f t="shared" ref="FO66" si="568">FM66*FN66*$E$2</f>
        <v>0</v>
      </c>
      <c r="FP66" s="112" t="s">
        <v>800</v>
      </c>
      <c r="FQ66" s="113"/>
      <c r="FR66" s="114"/>
      <c r="FS66" s="115"/>
      <c r="FT66" s="116">
        <v>2.2000000000000002</v>
      </c>
      <c r="FU66" s="194">
        <f t="shared" ref="FU66" si="569">FS66*FT66*$E$2</f>
        <v>0</v>
      </c>
      <c r="FV66" s="112" t="s">
        <v>832</v>
      </c>
      <c r="FW66" s="113"/>
      <c r="FX66" s="114"/>
      <c r="FY66" s="115"/>
      <c r="FZ66" s="116">
        <v>1.7</v>
      </c>
      <c r="GA66" s="194">
        <f t="shared" ref="GA66" si="570">FY66*FZ66*$E$2</f>
        <v>0</v>
      </c>
      <c r="GB66" s="112" t="s">
        <v>849</v>
      </c>
      <c r="GC66" s="113"/>
      <c r="GD66" s="114"/>
      <c r="GE66" s="115"/>
      <c r="GF66" s="116">
        <v>1.7</v>
      </c>
      <c r="GG66" s="194">
        <f t="shared" ref="GG66" si="571">GE66*GF66*$E$2</f>
        <v>0</v>
      </c>
      <c r="GT66" s="112" t="s">
        <v>906</v>
      </c>
      <c r="GU66" s="113"/>
      <c r="GV66" s="114"/>
      <c r="GW66" s="115"/>
      <c r="GX66" s="116">
        <v>2</v>
      </c>
      <c r="GY66" s="194">
        <f t="shared" ref="GY66" si="572">GW66*GX66*$E$2</f>
        <v>0</v>
      </c>
      <c r="GZ66" s="112" t="s">
        <v>627</v>
      </c>
      <c r="HA66" s="113"/>
      <c r="HB66" s="114"/>
      <c r="HC66" s="115"/>
      <c r="HD66" s="116">
        <v>2</v>
      </c>
      <c r="HE66" s="90">
        <f t="shared" ref="HE66" si="573">HC66*HD66*$E$2</f>
        <v>0</v>
      </c>
      <c r="HF66" s="112" t="s">
        <v>332</v>
      </c>
      <c r="HG66" s="113"/>
      <c r="HH66" s="114"/>
      <c r="HI66" s="115"/>
      <c r="HJ66" s="116">
        <v>2</v>
      </c>
      <c r="HK66" s="194">
        <f t="shared" ref="HK66" si="574">HI66*HJ66*$E$2</f>
        <v>0</v>
      </c>
      <c r="HL66" s="112" t="s">
        <v>935</v>
      </c>
      <c r="HM66" s="113"/>
      <c r="HN66" s="114"/>
      <c r="HO66" s="115"/>
      <c r="HP66" s="116">
        <v>2</v>
      </c>
      <c r="HQ66" s="194">
        <f t="shared" ref="HQ66" si="575">HO66*HP66*$E$2</f>
        <v>0</v>
      </c>
      <c r="HR66" s="112" t="s">
        <v>392</v>
      </c>
      <c r="HS66" s="113"/>
      <c r="HT66" s="114"/>
      <c r="HU66" s="115"/>
      <c r="HV66" s="116">
        <v>2</v>
      </c>
      <c r="HW66" s="194">
        <f t="shared" ref="HW66" si="576">HU66*HV66*$E$2</f>
        <v>0</v>
      </c>
      <c r="HX66" s="112" t="s">
        <v>702</v>
      </c>
      <c r="HY66" s="113"/>
      <c r="HZ66" s="114"/>
      <c r="IA66" s="115"/>
      <c r="IB66" s="116">
        <v>2</v>
      </c>
      <c r="IC66" s="194">
        <f t="shared" ref="IC66" si="577">IA66*IB66*$E$2</f>
        <v>0</v>
      </c>
      <c r="ID66" s="112" t="s">
        <v>430</v>
      </c>
      <c r="IE66" s="113"/>
      <c r="IF66" s="114"/>
      <c r="IG66" s="115"/>
      <c r="IH66" s="116">
        <v>2</v>
      </c>
      <c r="II66" s="194">
        <f t="shared" ref="II66" si="578">IG66*IH66*$E$2</f>
        <v>0</v>
      </c>
      <c r="IJ66" s="112" t="s">
        <v>958</v>
      </c>
      <c r="IK66" s="113"/>
      <c r="IL66" s="114"/>
      <c r="IM66" s="115"/>
      <c r="IN66" s="116">
        <v>2</v>
      </c>
      <c r="IO66" s="194">
        <f t="shared" ref="IO66" si="579">IM66*IN66*$E$2</f>
        <v>0</v>
      </c>
      <c r="IP66" s="112" t="s">
        <v>259</v>
      </c>
      <c r="IQ66" s="113"/>
      <c r="IR66" s="114"/>
      <c r="IS66" s="115"/>
      <c r="IT66" s="116">
        <v>2</v>
      </c>
      <c r="IU66" s="31">
        <f t="shared" ref="IU66" si="580">IS66*IT66*$E$2</f>
        <v>0</v>
      </c>
      <c r="IV66" s="112" t="s">
        <v>257</v>
      </c>
      <c r="IW66" s="113"/>
      <c r="IX66" s="114"/>
      <c r="IY66" s="115"/>
      <c r="IZ66" s="116">
        <v>1.5</v>
      </c>
      <c r="JA66" s="71">
        <f t="shared" ref="JA66" si="581">IY66*IZ66*$E$2</f>
        <v>0</v>
      </c>
    </row>
    <row r="67" spans="1:261" ht="20.399999999999999" customHeight="1" thickBot="1" x14ac:dyDescent="0.5">
      <c r="A67" s="297"/>
      <c r="B67" s="2" t="s">
        <v>7</v>
      </c>
      <c r="C67" s="24">
        <v>22</v>
      </c>
      <c r="D67" s="297"/>
      <c r="E67" s="1" t="s">
        <v>63</v>
      </c>
      <c r="F67" s="319"/>
      <c r="G67" s="248" t="s">
        <v>975</v>
      </c>
      <c r="H67" s="249"/>
      <c r="I67" s="319"/>
      <c r="J67" s="123" t="s">
        <v>83</v>
      </c>
      <c r="K67" s="124"/>
      <c r="L67" s="125"/>
      <c r="M67" s="115"/>
      <c r="N67" s="116"/>
      <c r="O67" s="195"/>
      <c r="V67" s="134" t="s">
        <v>84</v>
      </c>
      <c r="W67" s="124"/>
      <c r="X67" s="125"/>
      <c r="Y67" s="115"/>
      <c r="Z67" s="116"/>
      <c r="AA67" s="195"/>
      <c r="AB67" s="117" t="s">
        <v>83</v>
      </c>
      <c r="AC67" s="118"/>
      <c r="AD67" s="118"/>
      <c r="AE67" s="214"/>
      <c r="AF67" s="116"/>
      <c r="AG67" s="195"/>
      <c r="AH67" s="117" t="s">
        <v>88</v>
      </c>
      <c r="AI67" s="118"/>
      <c r="AJ67" s="204"/>
      <c r="AK67" s="122"/>
      <c r="AL67" s="203"/>
      <c r="AM67" s="195"/>
      <c r="AT67" s="123" t="s">
        <v>83</v>
      </c>
      <c r="AU67" s="124"/>
      <c r="AV67" s="125"/>
      <c r="AW67" s="214"/>
      <c r="AX67" s="147"/>
      <c r="AY67" s="195"/>
      <c r="BF67" s="191" t="s">
        <v>84</v>
      </c>
      <c r="BG67" s="192"/>
      <c r="BH67" s="192"/>
      <c r="BI67" s="214"/>
      <c r="BJ67" s="116"/>
      <c r="BK67" s="195"/>
      <c r="BR67" s="117" t="s">
        <v>85</v>
      </c>
      <c r="BS67" s="118"/>
      <c r="BT67" s="118"/>
      <c r="BU67" s="115"/>
      <c r="BV67" s="116"/>
      <c r="BW67" s="195"/>
      <c r="CD67" s="123" t="s">
        <v>82</v>
      </c>
      <c r="CE67" s="124"/>
      <c r="CF67" s="125"/>
      <c r="CG67" s="115"/>
      <c r="CH67" s="116"/>
      <c r="CI67" s="195"/>
      <c r="CP67" s="117" t="s">
        <v>85</v>
      </c>
      <c r="CQ67" s="118"/>
      <c r="CR67" s="118"/>
      <c r="CS67" s="115"/>
      <c r="CT67" s="116"/>
      <c r="CU67" s="195"/>
      <c r="DB67" s="191" t="s">
        <v>87</v>
      </c>
      <c r="DC67" s="192"/>
      <c r="DD67" s="192"/>
      <c r="DE67" s="115"/>
      <c r="DF67" s="116"/>
      <c r="DG67" s="195"/>
      <c r="DH67" s="191" t="s">
        <v>87</v>
      </c>
      <c r="DI67" s="192"/>
      <c r="DJ67" s="192"/>
      <c r="DK67" s="214"/>
      <c r="DL67" s="116"/>
      <c r="DM67" s="195"/>
      <c r="DN67" s="117" t="s">
        <v>83</v>
      </c>
      <c r="DO67" s="118"/>
      <c r="DP67" s="118"/>
      <c r="DQ67" s="115"/>
      <c r="DR67" s="116"/>
      <c r="DS67" s="72"/>
      <c r="DT67" s="128"/>
      <c r="DU67" s="129"/>
      <c r="DV67" s="129"/>
      <c r="DW67" s="175"/>
      <c r="DX67" s="133"/>
      <c r="DY67" s="155"/>
      <c r="DZ67" s="134" t="s">
        <v>81</v>
      </c>
      <c r="EA67" s="124"/>
      <c r="EB67" s="125"/>
      <c r="EC67" s="115"/>
      <c r="ED67" s="116"/>
      <c r="EE67" s="195"/>
      <c r="EF67" s="191" t="s">
        <v>86</v>
      </c>
      <c r="EG67" s="192"/>
      <c r="EH67" s="192"/>
      <c r="EI67" s="122"/>
      <c r="EJ67" s="116"/>
      <c r="EK67" s="195"/>
      <c r="EL67" s="123" t="s">
        <v>82</v>
      </c>
      <c r="EM67" s="124"/>
      <c r="EN67" s="125"/>
      <c r="EO67" s="115"/>
      <c r="EP67" s="116"/>
      <c r="EQ67" s="195"/>
      <c r="ER67" s="134" t="s">
        <v>80</v>
      </c>
      <c r="ES67" s="124"/>
      <c r="ET67" s="125"/>
      <c r="EU67" s="115"/>
      <c r="EV67" s="116"/>
      <c r="EW67" s="195"/>
      <c r="EX67" s="134" t="s">
        <v>81</v>
      </c>
      <c r="EY67" s="124"/>
      <c r="EZ67" s="125"/>
      <c r="FA67" s="115"/>
      <c r="FB67" s="116"/>
      <c r="FC67" s="195"/>
      <c r="FD67" s="191" t="s">
        <v>86</v>
      </c>
      <c r="FE67" s="192"/>
      <c r="FF67" s="192"/>
      <c r="FG67" s="115"/>
      <c r="FH67" s="116"/>
      <c r="FI67" s="195"/>
      <c r="FJ67" s="123" t="s">
        <v>82</v>
      </c>
      <c r="FK67" s="124"/>
      <c r="FL67" s="125"/>
      <c r="FM67" s="115"/>
      <c r="FN67" s="116"/>
      <c r="FO67" s="195"/>
      <c r="FP67" s="123" t="s">
        <v>82</v>
      </c>
      <c r="FQ67" s="124"/>
      <c r="FR67" s="125"/>
      <c r="FS67" s="115"/>
      <c r="FT67" s="116"/>
      <c r="FU67" s="195"/>
      <c r="FV67" s="134" t="s">
        <v>81</v>
      </c>
      <c r="FW67" s="124"/>
      <c r="FX67" s="125"/>
      <c r="FY67" s="115"/>
      <c r="FZ67" s="116"/>
      <c r="GA67" s="195"/>
      <c r="GB67" s="134" t="s">
        <v>81</v>
      </c>
      <c r="GC67" s="124"/>
      <c r="GD67" s="125"/>
      <c r="GE67" s="115"/>
      <c r="GF67" s="116"/>
      <c r="GG67" s="195"/>
      <c r="GT67" s="123" t="s">
        <v>82</v>
      </c>
      <c r="GU67" s="124"/>
      <c r="GV67" s="125"/>
      <c r="GW67" s="115"/>
      <c r="GX67" s="116"/>
      <c r="GY67" s="195"/>
      <c r="GZ67" s="123" t="s">
        <v>82</v>
      </c>
      <c r="HA67" s="124"/>
      <c r="HB67" s="125"/>
      <c r="HC67" s="115"/>
      <c r="HD67" s="116"/>
      <c r="HE67" s="89"/>
      <c r="HF67" s="123" t="s">
        <v>82</v>
      </c>
      <c r="HG67" s="124"/>
      <c r="HH67" s="125"/>
      <c r="HI67" s="115"/>
      <c r="HJ67" s="116"/>
      <c r="HK67" s="195"/>
      <c r="HL67" s="123" t="s">
        <v>82</v>
      </c>
      <c r="HM67" s="124"/>
      <c r="HN67" s="125"/>
      <c r="HO67" s="115"/>
      <c r="HP67" s="116"/>
      <c r="HQ67" s="195"/>
      <c r="HR67" s="123" t="s">
        <v>82</v>
      </c>
      <c r="HS67" s="124"/>
      <c r="HT67" s="125"/>
      <c r="HU67" s="115"/>
      <c r="HV67" s="116"/>
      <c r="HW67" s="195"/>
      <c r="HX67" s="123" t="s">
        <v>82</v>
      </c>
      <c r="HY67" s="124"/>
      <c r="HZ67" s="125"/>
      <c r="IA67" s="115"/>
      <c r="IB67" s="116"/>
      <c r="IC67" s="195"/>
      <c r="ID67" s="123" t="s">
        <v>82</v>
      </c>
      <c r="IE67" s="124"/>
      <c r="IF67" s="125"/>
      <c r="IG67" s="122"/>
      <c r="IH67" s="116"/>
      <c r="II67" s="195"/>
      <c r="IJ67" s="123" t="s">
        <v>82</v>
      </c>
      <c r="IK67" s="124"/>
      <c r="IL67" s="125"/>
      <c r="IM67" s="122"/>
      <c r="IN67" s="116"/>
      <c r="IO67" s="195"/>
      <c r="IP67" s="123" t="s">
        <v>82</v>
      </c>
      <c r="IQ67" s="124"/>
      <c r="IR67" s="125"/>
      <c r="IS67" s="122"/>
      <c r="IT67" s="116"/>
      <c r="IU67" s="78"/>
      <c r="IV67" s="134" t="s">
        <v>81</v>
      </c>
      <c r="IW67" s="124"/>
      <c r="IX67" s="125"/>
      <c r="IY67" s="122"/>
      <c r="IZ67" s="116"/>
      <c r="JA67" s="25"/>
    </row>
    <row r="68" spans="1:261" ht="20.399999999999999" customHeight="1" thickTop="1" x14ac:dyDescent="0.45">
      <c r="A68" s="248" t="s">
        <v>12</v>
      </c>
      <c r="B68" s="249"/>
      <c r="C68" s="24">
        <v>23</v>
      </c>
      <c r="D68" s="297"/>
      <c r="E68" s="1" t="s">
        <v>64</v>
      </c>
      <c r="F68" s="319"/>
      <c r="G68" s="248" t="s">
        <v>40</v>
      </c>
      <c r="H68" s="249"/>
      <c r="I68" s="319"/>
      <c r="J68" s="112" t="s">
        <v>124</v>
      </c>
      <c r="K68" s="113"/>
      <c r="L68" s="114"/>
      <c r="M68" s="115"/>
      <c r="N68" s="116">
        <v>3.1</v>
      </c>
      <c r="O68" s="194">
        <f t="shared" ref="O68" si="582">M68*N68*$E$2</f>
        <v>0</v>
      </c>
      <c r="V68" s="112" t="s">
        <v>183</v>
      </c>
      <c r="W68" s="113"/>
      <c r="X68" s="114"/>
      <c r="Y68" s="115"/>
      <c r="Z68" s="116">
        <v>3.1</v>
      </c>
      <c r="AA68" s="194">
        <f t="shared" ref="AA68" si="583">Y68*Z68*$E$2</f>
        <v>0</v>
      </c>
      <c r="AB68" s="198" t="s">
        <v>205</v>
      </c>
      <c r="AC68" s="199"/>
      <c r="AD68" s="199"/>
      <c r="AE68" s="213"/>
      <c r="AF68" s="116">
        <v>3.1</v>
      </c>
      <c r="AG68" s="194">
        <f t="shared" si="430"/>
        <v>0</v>
      </c>
      <c r="AH68" s="226" t="s">
        <v>95</v>
      </c>
      <c r="AI68" s="227"/>
      <c r="AJ68" s="227"/>
      <c r="AK68" s="174">
        <f>SUM(AK56:AK67)</f>
        <v>0</v>
      </c>
      <c r="AL68" s="239"/>
      <c r="AM68" s="261">
        <f>AM56+AM58+AM60+AM62+AM64+AM66</f>
        <v>0</v>
      </c>
      <c r="AT68" s="262" t="s">
        <v>288</v>
      </c>
      <c r="AU68" s="263"/>
      <c r="AV68" s="263"/>
      <c r="AW68" s="213"/>
      <c r="AX68" s="146">
        <v>3.1</v>
      </c>
      <c r="AY68" s="194">
        <f t="shared" si="435"/>
        <v>0</v>
      </c>
      <c r="BF68" s="198" t="s">
        <v>327</v>
      </c>
      <c r="BG68" s="199"/>
      <c r="BH68" s="199"/>
      <c r="BI68" s="213"/>
      <c r="BJ68" s="116">
        <v>3.6</v>
      </c>
      <c r="BK68" s="194">
        <f t="shared" si="431"/>
        <v>0</v>
      </c>
      <c r="BR68" s="244" t="s">
        <v>368</v>
      </c>
      <c r="BS68" s="245"/>
      <c r="BT68" s="246"/>
      <c r="BU68" s="214"/>
      <c r="BV68" s="147">
        <v>4</v>
      </c>
      <c r="BW68" s="194">
        <f t="shared" ref="BW68" si="584">BU68*BV68*$E$2</f>
        <v>0</v>
      </c>
      <c r="CD68" s="112" t="s">
        <v>410</v>
      </c>
      <c r="CE68" s="113"/>
      <c r="CF68" s="114"/>
      <c r="CG68" s="115"/>
      <c r="CH68" s="116">
        <v>2</v>
      </c>
      <c r="CI68" s="194">
        <f t="shared" ref="CI68" si="585">CG68*CH68*$E$2</f>
        <v>0</v>
      </c>
      <c r="CP68" s="244" t="s">
        <v>450</v>
      </c>
      <c r="CQ68" s="245"/>
      <c r="CR68" s="246"/>
      <c r="CS68" s="214"/>
      <c r="CT68" s="147">
        <v>4</v>
      </c>
      <c r="CU68" s="194">
        <f t="shared" ref="CU68" si="586">CS68*CT68*$E$2</f>
        <v>0</v>
      </c>
      <c r="DB68" s="112" t="s">
        <v>482</v>
      </c>
      <c r="DC68" s="113"/>
      <c r="DD68" s="114"/>
      <c r="DE68" s="115"/>
      <c r="DF68" s="116">
        <v>3.2</v>
      </c>
      <c r="DG68" s="194">
        <f t="shared" ref="DG68" si="587">DE68*DF68*$E$2</f>
        <v>0</v>
      </c>
      <c r="DH68" s="198" t="s">
        <v>502</v>
      </c>
      <c r="DI68" s="199"/>
      <c r="DJ68" s="199"/>
      <c r="DK68" s="213"/>
      <c r="DL68" s="116">
        <v>2.7</v>
      </c>
      <c r="DM68" s="194">
        <f t="shared" ref="DM68" si="588">DK68*DL68*$E$2</f>
        <v>0</v>
      </c>
      <c r="DN68" s="112" t="s">
        <v>524</v>
      </c>
      <c r="DO68" s="113"/>
      <c r="DP68" s="114"/>
      <c r="DQ68" s="115"/>
      <c r="DR68" s="116">
        <v>3</v>
      </c>
      <c r="DS68" s="15">
        <f t="shared" ref="DS68" si="589">DQ68*DR68*$E$2</f>
        <v>0</v>
      </c>
      <c r="DT68" s="37"/>
      <c r="DU68" s="38"/>
      <c r="DV68" s="38"/>
      <c r="DW68" s="32"/>
      <c r="DX68" s="33"/>
      <c r="DY68" s="29"/>
      <c r="DZ68" s="112" t="s">
        <v>594</v>
      </c>
      <c r="EA68" s="113"/>
      <c r="EB68" s="114"/>
      <c r="EC68" s="115"/>
      <c r="ED68" s="116">
        <v>2</v>
      </c>
      <c r="EE68" s="194">
        <f t="shared" ref="EE68" si="590">EC68*ED68*$E$2</f>
        <v>0</v>
      </c>
      <c r="EF68" s="126" t="s">
        <v>95</v>
      </c>
      <c r="EG68" s="127"/>
      <c r="EH68" s="127"/>
      <c r="EI68" s="174">
        <f>SUM(EI56:EI67)</f>
        <v>0</v>
      </c>
      <c r="EJ68" s="132"/>
      <c r="EK68" s="170">
        <f>EK56+EK58+EK60+EK62+EK64+EK66</f>
        <v>0</v>
      </c>
      <c r="EL68" s="182" t="s">
        <v>653</v>
      </c>
      <c r="EM68" s="183"/>
      <c r="EN68" s="184"/>
      <c r="EO68" s="115"/>
      <c r="EP68" s="116">
        <v>1.8</v>
      </c>
      <c r="EQ68" s="194">
        <f t="shared" ref="EQ68" si="591">EO68*EP68*$E$2</f>
        <v>0</v>
      </c>
      <c r="ER68" s="112" t="s">
        <v>672</v>
      </c>
      <c r="ES68" s="113"/>
      <c r="ET68" s="114"/>
      <c r="EU68" s="115"/>
      <c r="EV68" s="116">
        <v>1.7</v>
      </c>
      <c r="EW68" s="194">
        <f t="shared" ref="EW68" si="592">EU68*EV68*$E$2</f>
        <v>0</v>
      </c>
      <c r="EX68" s="112" t="s">
        <v>726</v>
      </c>
      <c r="EY68" s="113"/>
      <c r="EZ68" s="114"/>
      <c r="FA68" s="115"/>
      <c r="FB68" s="116">
        <v>2.2000000000000002</v>
      </c>
      <c r="FC68" s="194">
        <f t="shared" ref="FC68" si="593">FA68*FB68*$E$2</f>
        <v>0</v>
      </c>
      <c r="FD68" s="140" t="s">
        <v>737</v>
      </c>
      <c r="FE68" s="141"/>
      <c r="FF68" s="142"/>
      <c r="FG68" s="115"/>
      <c r="FH68" s="116">
        <v>3.8</v>
      </c>
      <c r="FI68" s="194">
        <f t="shared" ref="FI68" si="594">FG68*FH68*$E$2</f>
        <v>0</v>
      </c>
      <c r="FJ68" s="140" t="s">
        <v>788</v>
      </c>
      <c r="FK68" s="141"/>
      <c r="FL68" s="142"/>
      <c r="FM68" s="115"/>
      <c r="FN68" s="116">
        <v>2.7</v>
      </c>
      <c r="FO68" s="194">
        <f t="shared" ref="FO68" si="595">FM68*FN68*$E$2</f>
        <v>0</v>
      </c>
      <c r="FP68" s="143" t="s">
        <v>801</v>
      </c>
      <c r="FQ68" s="144"/>
      <c r="FR68" s="145"/>
      <c r="FS68" s="115"/>
      <c r="FT68" s="116">
        <v>2.9</v>
      </c>
      <c r="FU68" s="194">
        <f t="shared" ref="FU68" si="596">FS68*FT68*$E$2</f>
        <v>0</v>
      </c>
      <c r="FV68" s="112" t="s">
        <v>833</v>
      </c>
      <c r="FW68" s="113"/>
      <c r="FX68" s="114"/>
      <c r="FY68" s="115"/>
      <c r="FZ68" s="116">
        <v>1.7</v>
      </c>
      <c r="GA68" s="194">
        <f t="shared" ref="GA68" si="597">FY68*FZ68*$E$2</f>
        <v>0</v>
      </c>
      <c r="GB68" s="112" t="s">
        <v>850</v>
      </c>
      <c r="GC68" s="113"/>
      <c r="GD68" s="114"/>
      <c r="GE68" s="115"/>
      <c r="GF68" s="116">
        <v>1.7</v>
      </c>
      <c r="GG68" s="194">
        <f t="shared" ref="GG68" si="598">GE68*GF68*$E$2</f>
        <v>0</v>
      </c>
      <c r="GT68" s="112" t="s">
        <v>350</v>
      </c>
      <c r="GU68" s="113"/>
      <c r="GV68" s="114"/>
      <c r="GW68" s="115"/>
      <c r="GX68" s="116">
        <v>2.5</v>
      </c>
      <c r="GY68" s="194">
        <f t="shared" ref="GY68" si="599">GW68*GX68*$E$2</f>
        <v>0</v>
      </c>
      <c r="GZ68" s="112" t="s">
        <v>352</v>
      </c>
      <c r="HA68" s="113"/>
      <c r="HB68" s="114"/>
      <c r="HC68" s="115"/>
      <c r="HD68" s="116">
        <v>2.5</v>
      </c>
      <c r="HE68" s="90">
        <f t="shared" ref="HE68" si="600">HC68*HD68*$E$2</f>
        <v>0</v>
      </c>
      <c r="HF68" s="112" t="s">
        <v>934</v>
      </c>
      <c r="HG68" s="113"/>
      <c r="HH68" s="114"/>
      <c r="HI68" s="115"/>
      <c r="HJ68" s="116">
        <v>2.5</v>
      </c>
      <c r="HK68" s="194">
        <f t="shared" ref="HK68" si="601">HI68*HJ68*$E$2</f>
        <v>0</v>
      </c>
      <c r="HL68" s="112" t="s">
        <v>374</v>
      </c>
      <c r="HM68" s="113"/>
      <c r="HN68" s="114"/>
      <c r="HO68" s="115"/>
      <c r="HP68" s="116">
        <v>2.5</v>
      </c>
      <c r="HQ68" s="194">
        <f t="shared" ref="HQ68" si="602">HO68*HP68*$E$2</f>
        <v>0</v>
      </c>
      <c r="HR68" s="112" t="s">
        <v>839</v>
      </c>
      <c r="HS68" s="113"/>
      <c r="HT68" s="114"/>
      <c r="HU68" s="115"/>
      <c r="HV68" s="116">
        <v>2.5</v>
      </c>
      <c r="HW68" s="194">
        <f t="shared" ref="HW68" si="603">HU68*HV68*$E$2</f>
        <v>0</v>
      </c>
      <c r="HX68" s="112" t="s">
        <v>840</v>
      </c>
      <c r="HY68" s="113"/>
      <c r="HZ68" s="114"/>
      <c r="IA68" s="115"/>
      <c r="IB68" s="116">
        <v>2.5</v>
      </c>
      <c r="IC68" s="194">
        <f t="shared" ref="IC68" si="604">IA68*IB68*$E$2</f>
        <v>0</v>
      </c>
      <c r="ID68" s="126" t="s">
        <v>95</v>
      </c>
      <c r="IE68" s="127"/>
      <c r="IF68" s="127"/>
      <c r="IG68" s="130">
        <f>SUM(IG54:IG67)</f>
        <v>0</v>
      </c>
      <c r="IH68" s="132"/>
      <c r="II68" s="135">
        <f>II56+II58+II60+II62+II64+II66</f>
        <v>0</v>
      </c>
      <c r="IJ68" s="126" t="s">
        <v>95</v>
      </c>
      <c r="IK68" s="127"/>
      <c r="IL68" s="127"/>
      <c r="IM68" s="130">
        <f>SUM(IM54:IM67)</f>
        <v>0</v>
      </c>
      <c r="IN68" s="132"/>
      <c r="IO68" s="135">
        <f>IO56+IO58+IO60+IO62+IO64+IO66</f>
        <v>0</v>
      </c>
      <c r="IP68" s="126" t="s">
        <v>95</v>
      </c>
      <c r="IQ68" s="127"/>
      <c r="IR68" s="127"/>
      <c r="IS68" s="130">
        <f>SUM(IS54:IS67)</f>
        <v>0</v>
      </c>
      <c r="IT68" s="132"/>
      <c r="IU68" s="135">
        <f>IU56+IU58+IU60+IU62+IU64+IU66</f>
        <v>0</v>
      </c>
      <c r="IV68" s="126" t="s">
        <v>95</v>
      </c>
      <c r="IW68" s="127"/>
      <c r="IX68" s="127"/>
      <c r="IY68" s="130">
        <f>SUM(IY54:IY67)</f>
        <v>0</v>
      </c>
      <c r="IZ68" s="132"/>
      <c r="JA68" s="135">
        <f>JA56+JA58+JA60+JA62+JA64+JA66</f>
        <v>0</v>
      </c>
    </row>
    <row r="69" spans="1:261" ht="20.399999999999999" customHeight="1" thickBot="1" x14ac:dyDescent="0.5">
      <c r="A69" s="250" t="s">
        <v>13</v>
      </c>
      <c r="B69" s="251"/>
      <c r="C69" s="40">
        <v>24</v>
      </c>
      <c r="D69" s="297"/>
      <c r="E69" s="1" t="s">
        <v>65</v>
      </c>
      <c r="F69" s="320"/>
      <c r="G69" s="250" t="s">
        <v>41</v>
      </c>
      <c r="H69" s="251"/>
      <c r="I69" s="322"/>
      <c r="J69" s="134" t="s">
        <v>84</v>
      </c>
      <c r="K69" s="124"/>
      <c r="L69" s="125"/>
      <c r="M69" s="115"/>
      <c r="N69" s="116"/>
      <c r="O69" s="195"/>
      <c r="V69" s="134" t="s">
        <v>84</v>
      </c>
      <c r="W69" s="124"/>
      <c r="X69" s="125"/>
      <c r="Y69" s="115"/>
      <c r="Z69" s="116"/>
      <c r="AA69" s="195"/>
      <c r="AB69" s="191" t="s">
        <v>84</v>
      </c>
      <c r="AC69" s="192"/>
      <c r="AD69" s="192"/>
      <c r="AE69" s="214"/>
      <c r="AF69" s="116"/>
      <c r="AG69" s="195"/>
      <c r="AH69" s="128"/>
      <c r="AI69" s="129"/>
      <c r="AJ69" s="129"/>
      <c r="AK69" s="175"/>
      <c r="AL69" s="133"/>
      <c r="AM69" s="155"/>
      <c r="AT69" s="134" t="s">
        <v>84</v>
      </c>
      <c r="AU69" s="124"/>
      <c r="AV69" s="125"/>
      <c r="AW69" s="215"/>
      <c r="AX69" s="147"/>
      <c r="AY69" s="195"/>
      <c r="BF69" s="117" t="s">
        <v>85</v>
      </c>
      <c r="BG69" s="118"/>
      <c r="BH69" s="118"/>
      <c r="BI69" s="214"/>
      <c r="BJ69" s="116"/>
      <c r="BK69" s="195"/>
      <c r="BR69" s="191" t="s">
        <v>86</v>
      </c>
      <c r="BS69" s="192"/>
      <c r="BT69" s="192"/>
      <c r="BU69" s="115"/>
      <c r="BV69" s="116"/>
      <c r="BW69" s="195"/>
      <c r="CD69" s="123" t="s">
        <v>82</v>
      </c>
      <c r="CE69" s="124"/>
      <c r="CF69" s="125"/>
      <c r="CG69" s="115"/>
      <c r="CH69" s="116"/>
      <c r="CI69" s="195"/>
      <c r="CP69" s="191" t="s">
        <v>86</v>
      </c>
      <c r="CQ69" s="192"/>
      <c r="CR69" s="192"/>
      <c r="CS69" s="115"/>
      <c r="CT69" s="116"/>
      <c r="CU69" s="195"/>
      <c r="DB69" s="134" t="s">
        <v>84</v>
      </c>
      <c r="DC69" s="124"/>
      <c r="DD69" s="125"/>
      <c r="DE69" s="115"/>
      <c r="DF69" s="116"/>
      <c r="DG69" s="195"/>
      <c r="DH69" s="117" t="s">
        <v>83</v>
      </c>
      <c r="DI69" s="118"/>
      <c r="DJ69" s="118"/>
      <c r="DK69" s="214"/>
      <c r="DL69" s="116"/>
      <c r="DM69" s="195"/>
      <c r="DN69" s="117" t="s">
        <v>84</v>
      </c>
      <c r="DO69" s="118"/>
      <c r="DP69" s="118"/>
      <c r="DQ69" s="115"/>
      <c r="DR69" s="116"/>
      <c r="DS69" s="72"/>
      <c r="DT69" s="39"/>
      <c r="DU69" s="36"/>
      <c r="DV69" s="36"/>
      <c r="DW69" s="10"/>
      <c r="DY69" s="12"/>
      <c r="DZ69" s="123" t="s">
        <v>82</v>
      </c>
      <c r="EA69" s="124"/>
      <c r="EB69" s="125"/>
      <c r="EC69" s="115"/>
      <c r="ED69" s="116"/>
      <c r="EE69" s="195"/>
      <c r="EF69" s="128"/>
      <c r="EG69" s="129"/>
      <c r="EH69" s="129"/>
      <c r="EI69" s="175"/>
      <c r="EJ69" s="133"/>
      <c r="EK69" s="155"/>
      <c r="EL69" s="134" t="s">
        <v>81</v>
      </c>
      <c r="EM69" s="124"/>
      <c r="EN69" s="125"/>
      <c r="EO69" s="115"/>
      <c r="EP69" s="116"/>
      <c r="EQ69" s="195"/>
      <c r="ER69" s="134" t="s">
        <v>81</v>
      </c>
      <c r="ES69" s="124"/>
      <c r="ET69" s="125"/>
      <c r="EU69" s="115"/>
      <c r="EV69" s="116"/>
      <c r="EW69" s="195"/>
      <c r="EX69" s="123" t="s">
        <v>82</v>
      </c>
      <c r="EY69" s="124"/>
      <c r="EZ69" s="125"/>
      <c r="FA69" s="115"/>
      <c r="FB69" s="116"/>
      <c r="FC69" s="195"/>
      <c r="FD69" s="123" t="s">
        <v>85</v>
      </c>
      <c r="FE69" s="124"/>
      <c r="FF69" s="125"/>
      <c r="FG69" s="115"/>
      <c r="FH69" s="116"/>
      <c r="FI69" s="195"/>
      <c r="FJ69" s="117" t="s">
        <v>83</v>
      </c>
      <c r="FK69" s="118"/>
      <c r="FL69" s="118"/>
      <c r="FM69" s="115"/>
      <c r="FN69" s="116"/>
      <c r="FO69" s="195"/>
      <c r="FP69" s="123" t="s">
        <v>83</v>
      </c>
      <c r="FQ69" s="124"/>
      <c r="FR69" s="125"/>
      <c r="FS69" s="115"/>
      <c r="FT69" s="116"/>
      <c r="FU69" s="195"/>
      <c r="FV69" s="134" t="s">
        <v>81</v>
      </c>
      <c r="FW69" s="124"/>
      <c r="FX69" s="125"/>
      <c r="FY69" s="115"/>
      <c r="FZ69" s="116"/>
      <c r="GA69" s="195"/>
      <c r="GB69" s="134" t="s">
        <v>81</v>
      </c>
      <c r="GC69" s="124"/>
      <c r="GD69" s="125"/>
      <c r="GE69" s="115"/>
      <c r="GF69" s="116"/>
      <c r="GG69" s="195"/>
      <c r="GT69" s="117" t="s">
        <v>83</v>
      </c>
      <c r="GU69" s="118"/>
      <c r="GV69" s="118"/>
      <c r="GW69" s="122"/>
      <c r="GX69" s="116"/>
      <c r="GY69" s="195"/>
      <c r="GZ69" s="117" t="s">
        <v>83</v>
      </c>
      <c r="HA69" s="118"/>
      <c r="HB69" s="118"/>
      <c r="HC69" s="122"/>
      <c r="HD69" s="116"/>
      <c r="HE69" s="89"/>
      <c r="HF69" s="117" t="s">
        <v>83</v>
      </c>
      <c r="HG69" s="118"/>
      <c r="HH69" s="118"/>
      <c r="HI69" s="122"/>
      <c r="HJ69" s="116"/>
      <c r="HK69" s="195"/>
      <c r="HL69" s="117" t="s">
        <v>83</v>
      </c>
      <c r="HM69" s="118"/>
      <c r="HN69" s="118"/>
      <c r="HO69" s="122"/>
      <c r="HP69" s="116"/>
      <c r="HQ69" s="195"/>
      <c r="HR69" s="117" t="s">
        <v>83</v>
      </c>
      <c r="HS69" s="118"/>
      <c r="HT69" s="118"/>
      <c r="HU69" s="122"/>
      <c r="HV69" s="116"/>
      <c r="HW69" s="195"/>
      <c r="HX69" s="117" t="s">
        <v>83</v>
      </c>
      <c r="HY69" s="118"/>
      <c r="HZ69" s="118"/>
      <c r="IA69" s="122"/>
      <c r="IB69" s="116"/>
      <c r="IC69" s="195"/>
      <c r="ID69" s="128"/>
      <c r="IE69" s="129"/>
      <c r="IF69" s="129"/>
      <c r="IG69" s="131"/>
      <c r="IH69" s="133"/>
      <c r="II69" s="136"/>
      <c r="IJ69" s="128"/>
      <c r="IK69" s="129"/>
      <c r="IL69" s="129"/>
      <c r="IM69" s="131"/>
      <c r="IN69" s="133"/>
      <c r="IO69" s="136"/>
      <c r="IP69" s="128"/>
      <c r="IQ69" s="129"/>
      <c r="IR69" s="129"/>
      <c r="IS69" s="131"/>
      <c r="IT69" s="133"/>
      <c r="IU69" s="136"/>
      <c r="IV69" s="128"/>
      <c r="IW69" s="129"/>
      <c r="IX69" s="129"/>
      <c r="IY69" s="131"/>
      <c r="IZ69" s="133"/>
      <c r="JA69" s="136"/>
    </row>
    <row r="70" spans="1:261" ht="20.399999999999999" customHeight="1" x14ac:dyDescent="0.45">
      <c r="D70" s="297"/>
      <c r="E70" s="1" t="s">
        <v>66</v>
      </c>
      <c r="F70" s="321">
        <v>39</v>
      </c>
      <c r="G70" s="324" t="s">
        <v>90</v>
      </c>
      <c r="H70" s="324"/>
      <c r="I70" s="324"/>
      <c r="J70" s="112" t="s">
        <v>125</v>
      </c>
      <c r="K70" s="113"/>
      <c r="L70" s="114"/>
      <c r="M70" s="115"/>
      <c r="N70" s="116">
        <v>3.1</v>
      </c>
      <c r="O70" s="194">
        <f t="shared" ref="O70" si="605">M70*N70*$E$2</f>
        <v>0</v>
      </c>
      <c r="V70" s="112" t="s">
        <v>184</v>
      </c>
      <c r="W70" s="113"/>
      <c r="X70" s="114"/>
      <c r="Y70" s="115"/>
      <c r="Z70" s="116">
        <v>3.6</v>
      </c>
      <c r="AA70" s="194">
        <f t="shared" ref="AA70" si="606">Y70*Z70*$E$2</f>
        <v>0</v>
      </c>
      <c r="AB70" s="198" t="s">
        <v>206</v>
      </c>
      <c r="AC70" s="199"/>
      <c r="AD70" s="199"/>
      <c r="AE70" s="213"/>
      <c r="AF70" s="116">
        <v>3.1</v>
      </c>
      <c r="AG70" s="194">
        <f t="shared" si="430"/>
        <v>0</v>
      </c>
      <c r="AT70" s="126" t="s">
        <v>95</v>
      </c>
      <c r="AU70" s="127"/>
      <c r="AV70" s="127"/>
      <c r="AW70" s="174">
        <f>SUM(AW56:AW69)</f>
        <v>0</v>
      </c>
      <c r="AX70" s="239"/>
      <c r="AY70" s="261">
        <f>AY56+AY58+AY60+AY62+AY64+AY66+AY68</f>
        <v>0</v>
      </c>
      <c r="BF70" s="198" t="s">
        <v>328</v>
      </c>
      <c r="BG70" s="199"/>
      <c r="BH70" s="199"/>
      <c r="BI70" s="213"/>
      <c r="BJ70" s="116">
        <v>2.6</v>
      </c>
      <c r="BK70" s="194">
        <f t="shared" si="431"/>
        <v>0</v>
      </c>
      <c r="BR70" s="112" t="s">
        <v>452</v>
      </c>
      <c r="BS70" s="113"/>
      <c r="BT70" s="114"/>
      <c r="BU70" s="115"/>
      <c r="BV70" s="116">
        <v>4.5</v>
      </c>
      <c r="BW70" s="194">
        <f t="shared" ref="BW70" si="607">BU70*BV70*$E$2</f>
        <v>0</v>
      </c>
      <c r="CD70" s="112" t="s">
        <v>411</v>
      </c>
      <c r="CE70" s="113"/>
      <c r="CF70" s="114"/>
      <c r="CG70" s="115"/>
      <c r="CH70" s="116">
        <v>2</v>
      </c>
      <c r="CI70" s="194">
        <f t="shared" ref="CI70" si="608">CG70*CH70*$E$2</f>
        <v>0</v>
      </c>
      <c r="CP70" s="112" t="s">
        <v>451</v>
      </c>
      <c r="CQ70" s="113"/>
      <c r="CR70" s="114"/>
      <c r="CS70" s="115"/>
      <c r="CT70" s="116">
        <v>4.5</v>
      </c>
      <c r="CU70" s="194">
        <f t="shared" ref="CU70" si="609">CS70*CT70*$E$2</f>
        <v>0</v>
      </c>
      <c r="DB70" s="112" t="s">
        <v>483</v>
      </c>
      <c r="DC70" s="113"/>
      <c r="DD70" s="114"/>
      <c r="DE70" s="115"/>
      <c r="DF70" s="116">
        <v>3.2</v>
      </c>
      <c r="DG70" s="194">
        <f t="shared" ref="DG70" si="610">DE70*DF70*$E$2</f>
        <v>0</v>
      </c>
      <c r="DH70" s="198" t="s">
        <v>503</v>
      </c>
      <c r="DI70" s="199"/>
      <c r="DJ70" s="199"/>
      <c r="DK70" s="213"/>
      <c r="DL70" s="116">
        <v>2.7</v>
      </c>
      <c r="DM70" s="194">
        <f t="shared" ref="DM70" si="611">DK70*DL70*$E$2</f>
        <v>0</v>
      </c>
      <c r="DN70" s="112" t="s">
        <v>525</v>
      </c>
      <c r="DO70" s="113"/>
      <c r="DP70" s="114"/>
      <c r="DQ70" s="115"/>
      <c r="DR70" s="116">
        <v>3</v>
      </c>
      <c r="DS70" s="15">
        <f t="shared" ref="DS70" si="612">DQ70*DR70*$E$2</f>
        <v>0</v>
      </c>
      <c r="DZ70" s="112" t="s">
        <v>595</v>
      </c>
      <c r="EA70" s="113"/>
      <c r="EB70" s="114"/>
      <c r="EC70" s="115"/>
      <c r="ED70" s="116">
        <v>2</v>
      </c>
      <c r="EE70" s="194">
        <f t="shared" ref="EE70" si="613">EC70*ED70*$E$2</f>
        <v>0</v>
      </c>
      <c r="EL70" s="140" t="s">
        <v>654</v>
      </c>
      <c r="EM70" s="141"/>
      <c r="EN70" s="142"/>
      <c r="EO70" s="115"/>
      <c r="EP70" s="116">
        <v>2.2999999999999998</v>
      </c>
      <c r="EQ70" s="194">
        <f t="shared" ref="EQ70" si="614">EO70*EP70*$E$2</f>
        <v>0</v>
      </c>
      <c r="ER70" s="112" t="s">
        <v>673</v>
      </c>
      <c r="ES70" s="113"/>
      <c r="ET70" s="114"/>
      <c r="EU70" s="115"/>
      <c r="EV70" s="116">
        <v>2.2000000000000002</v>
      </c>
      <c r="EW70" s="194">
        <f t="shared" ref="EW70" si="615">EU70*EV70*$E$2</f>
        <v>0</v>
      </c>
      <c r="EX70" s="112" t="s">
        <v>727</v>
      </c>
      <c r="EY70" s="113"/>
      <c r="EZ70" s="114"/>
      <c r="FA70" s="115"/>
      <c r="FB70" s="116">
        <v>3.2</v>
      </c>
      <c r="FC70" s="194">
        <f t="shared" ref="FC70" si="616">FA70*FB70*$E$2</f>
        <v>0</v>
      </c>
      <c r="FD70" s="112" t="s">
        <v>738</v>
      </c>
      <c r="FE70" s="113"/>
      <c r="FF70" s="114"/>
      <c r="FG70" s="115"/>
      <c r="FH70" s="116">
        <v>3.7</v>
      </c>
      <c r="FI70" s="194">
        <f t="shared" ref="FI70" si="617">FG70*FH70*$E$2</f>
        <v>0</v>
      </c>
      <c r="FJ70" s="119" t="s">
        <v>789</v>
      </c>
      <c r="FK70" s="120"/>
      <c r="FL70" s="121"/>
      <c r="FM70" s="115"/>
      <c r="FN70" s="116">
        <v>3.5</v>
      </c>
      <c r="FO70" s="194">
        <f t="shared" ref="FO70" si="618">FM70*FN70*$E$2</f>
        <v>0</v>
      </c>
      <c r="FP70" s="119" t="s">
        <v>802</v>
      </c>
      <c r="FQ70" s="120"/>
      <c r="FR70" s="121"/>
      <c r="FS70" s="115"/>
      <c r="FT70" s="116">
        <v>3.6</v>
      </c>
      <c r="FU70" s="194">
        <f t="shared" ref="FU70" si="619">FS70*FT70*$E$2</f>
        <v>0</v>
      </c>
      <c r="FV70" s="140" t="s">
        <v>834</v>
      </c>
      <c r="FW70" s="141"/>
      <c r="FX70" s="142"/>
      <c r="FY70" s="115"/>
      <c r="FZ70" s="116">
        <v>2.2999999999999998</v>
      </c>
      <c r="GA70" s="194">
        <f t="shared" ref="GA70" si="620">FY70*FZ70*$E$2</f>
        <v>0</v>
      </c>
      <c r="GB70" s="112" t="s">
        <v>851</v>
      </c>
      <c r="GC70" s="113"/>
      <c r="GD70" s="114"/>
      <c r="GE70" s="115"/>
      <c r="GF70" s="116">
        <v>1.7</v>
      </c>
      <c r="GG70" s="194">
        <f t="shared" ref="GG70" si="621">GE70*GF70*$E$2</f>
        <v>0</v>
      </c>
      <c r="GT70" s="126" t="s">
        <v>95</v>
      </c>
      <c r="GU70" s="127"/>
      <c r="GV70" s="127"/>
      <c r="GW70" s="130">
        <f>SUM(GW56:GW69)</f>
        <v>0</v>
      </c>
      <c r="GX70" s="132"/>
      <c r="GY70" s="135">
        <f>GY56+GY58+GY60+GY62+GY64+GY66+GY68</f>
        <v>0</v>
      </c>
      <c r="GZ70" s="126" t="s">
        <v>95</v>
      </c>
      <c r="HA70" s="127"/>
      <c r="HB70" s="127"/>
      <c r="HC70" s="130">
        <f>SUM(HC56:HC69)</f>
        <v>0</v>
      </c>
      <c r="HD70" s="132"/>
      <c r="HE70" s="135">
        <f>HE56+HE58+HE60+HE62+HE64+HE66+HE68</f>
        <v>0</v>
      </c>
      <c r="HF70" s="126" t="s">
        <v>95</v>
      </c>
      <c r="HG70" s="127"/>
      <c r="HH70" s="127"/>
      <c r="HI70" s="130">
        <f>SUM(HI56:HI69)</f>
        <v>0</v>
      </c>
      <c r="HJ70" s="132"/>
      <c r="HK70" s="135">
        <f>HK56+HK58+HK60+HK62+HK64+HK66+HK68</f>
        <v>0</v>
      </c>
      <c r="HL70" s="126" t="s">
        <v>95</v>
      </c>
      <c r="HM70" s="127"/>
      <c r="HN70" s="127"/>
      <c r="HO70" s="130">
        <f>SUM(HO56:HO69)</f>
        <v>0</v>
      </c>
      <c r="HP70" s="132"/>
      <c r="HQ70" s="135">
        <f>HQ56+HQ58+HQ60+HQ62+HQ64+HQ66+HQ68</f>
        <v>0</v>
      </c>
      <c r="HR70" s="126" t="s">
        <v>95</v>
      </c>
      <c r="HS70" s="127"/>
      <c r="HT70" s="127"/>
      <c r="HU70" s="130">
        <f>SUM(HU56:HU69)</f>
        <v>0</v>
      </c>
      <c r="HV70" s="132"/>
      <c r="HW70" s="135">
        <f>HW56+HW58+HW60+HW62+HW64+HW66+HW68</f>
        <v>0</v>
      </c>
      <c r="HX70" s="126" t="s">
        <v>95</v>
      </c>
      <c r="HY70" s="127"/>
      <c r="HZ70" s="127"/>
      <c r="IA70" s="130">
        <f>SUM(IA56:IA69)</f>
        <v>0</v>
      </c>
      <c r="IB70" s="132"/>
      <c r="IC70" s="135">
        <f>IC56+IC58+IC60+IC62+IC64+IC66+IC68</f>
        <v>0</v>
      </c>
    </row>
    <row r="71" spans="1:261" ht="20.399999999999999" customHeight="1" thickBot="1" x14ac:dyDescent="0.5">
      <c r="A71" s="252" t="s">
        <v>2</v>
      </c>
      <c r="B71" s="253"/>
      <c r="C71" s="254"/>
      <c r="D71" s="297"/>
      <c r="E71" s="1" t="s">
        <v>67</v>
      </c>
      <c r="F71" s="319"/>
      <c r="G71" s="325" t="s">
        <v>900</v>
      </c>
      <c r="H71" s="325"/>
      <c r="I71" s="325"/>
      <c r="J71" s="134" t="s">
        <v>84</v>
      </c>
      <c r="K71" s="124"/>
      <c r="L71" s="125"/>
      <c r="M71" s="115"/>
      <c r="N71" s="116"/>
      <c r="O71" s="195"/>
      <c r="V71" s="123" t="s">
        <v>85</v>
      </c>
      <c r="W71" s="124"/>
      <c r="X71" s="125"/>
      <c r="Y71" s="115"/>
      <c r="Z71" s="116"/>
      <c r="AA71" s="195"/>
      <c r="AB71" s="191" t="s">
        <v>84</v>
      </c>
      <c r="AC71" s="192"/>
      <c r="AD71" s="192"/>
      <c r="AE71" s="214"/>
      <c r="AF71" s="116"/>
      <c r="AG71" s="195"/>
      <c r="AT71" s="128"/>
      <c r="AU71" s="129"/>
      <c r="AV71" s="129"/>
      <c r="AW71" s="175"/>
      <c r="AX71" s="133"/>
      <c r="AY71" s="155"/>
      <c r="BF71" s="117" t="s">
        <v>83</v>
      </c>
      <c r="BG71" s="118"/>
      <c r="BH71" s="118"/>
      <c r="BI71" s="214"/>
      <c r="BJ71" s="116"/>
      <c r="BK71" s="195"/>
      <c r="BR71" s="191" t="s">
        <v>87</v>
      </c>
      <c r="BS71" s="192"/>
      <c r="BT71" s="192"/>
      <c r="BU71" s="115"/>
      <c r="BV71" s="116"/>
      <c r="BW71" s="195"/>
      <c r="CD71" s="123" t="s">
        <v>82</v>
      </c>
      <c r="CE71" s="124"/>
      <c r="CF71" s="125"/>
      <c r="CG71" s="115"/>
      <c r="CH71" s="116"/>
      <c r="CI71" s="195"/>
      <c r="CP71" s="191" t="s">
        <v>87</v>
      </c>
      <c r="CQ71" s="192"/>
      <c r="CR71" s="192"/>
      <c r="CS71" s="115"/>
      <c r="CT71" s="116"/>
      <c r="CU71" s="195"/>
      <c r="DB71" s="134" t="s">
        <v>84</v>
      </c>
      <c r="DC71" s="124"/>
      <c r="DD71" s="125"/>
      <c r="DE71" s="115"/>
      <c r="DF71" s="116"/>
      <c r="DG71" s="195"/>
      <c r="DH71" s="117" t="s">
        <v>83</v>
      </c>
      <c r="DI71" s="118"/>
      <c r="DJ71" s="118"/>
      <c r="DK71" s="214"/>
      <c r="DL71" s="116"/>
      <c r="DM71" s="195"/>
      <c r="DN71" s="117" t="s">
        <v>84</v>
      </c>
      <c r="DO71" s="118"/>
      <c r="DP71" s="118"/>
      <c r="DQ71" s="115"/>
      <c r="DR71" s="116"/>
      <c r="DS71" s="72"/>
      <c r="DZ71" s="123" t="s">
        <v>82</v>
      </c>
      <c r="EA71" s="124"/>
      <c r="EB71" s="125"/>
      <c r="EC71" s="115"/>
      <c r="ED71" s="116"/>
      <c r="EE71" s="195"/>
      <c r="EL71" s="123" t="s">
        <v>82</v>
      </c>
      <c r="EM71" s="124"/>
      <c r="EN71" s="125"/>
      <c r="EO71" s="115"/>
      <c r="EP71" s="116"/>
      <c r="EQ71" s="195"/>
      <c r="ER71" s="123" t="s">
        <v>82</v>
      </c>
      <c r="ES71" s="124"/>
      <c r="ET71" s="125"/>
      <c r="EU71" s="115"/>
      <c r="EV71" s="116"/>
      <c r="EW71" s="195"/>
      <c r="EX71" s="191" t="s">
        <v>84</v>
      </c>
      <c r="EY71" s="192"/>
      <c r="EZ71" s="192"/>
      <c r="FA71" s="115"/>
      <c r="FB71" s="116"/>
      <c r="FC71" s="195"/>
      <c r="FD71" s="357" t="s">
        <v>85</v>
      </c>
      <c r="FE71" s="358"/>
      <c r="FF71" s="359"/>
      <c r="FG71" s="115"/>
      <c r="FH71" s="116"/>
      <c r="FI71" s="195"/>
      <c r="FJ71" s="191" t="s">
        <v>84</v>
      </c>
      <c r="FK71" s="192"/>
      <c r="FL71" s="192"/>
      <c r="FM71" s="122"/>
      <c r="FN71" s="116"/>
      <c r="FO71" s="195"/>
      <c r="FP71" s="191" t="s">
        <v>84</v>
      </c>
      <c r="FQ71" s="192"/>
      <c r="FR71" s="192"/>
      <c r="FS71" s="122"/>
      <c r="FT71" s="116"/>
      <c r="FU71" s="195"/>
      <c r="FV71" s="123" t="s">
        <v>82</v>
      </c>
      <c r="FW71" s="124"/>
      <c r="FX71" s="125"/>
      <c r="FY71" s="115"/>
      <c r="FZ71" s="116"/>
      <c r="GA71" s="195"/>
      <c r="GB71" s="134" t="s">
        <v>81</v>
      </c>
      <c r="GC71" s="124"/>
      <c r="GD71" s="125"/>
      <c r="GE71" s="115"/>
      <c r="GF71" s="116"/>
      <c r="GG71" s="195"/>
      <c r="GT71" s="128"/>
      <c r="GU71" s="129"/>
      <c r="GV71" s="129"/>
      <c r="GW71" s="131"/>
      <c r="GX71" s="133"/>
      <c r="GY71" s="136"/>
      <c r="GZ71" s="128"/>
      <c r="HA71" s="129"/>
      <c r="HB71" s="129"/>
      <c r="HC71" s="131"/>
      <c r="HD71" s="133"/>
      <c r="HE71" s="136"/>
      <c r="HF71" s="128"/>
      <c r="HG71" s="129"/>
      <c r="HH71" s="129"/>
      <c r="HI71" s="131"/>
      <c r="HJ71" s="133"/>
      <c r="HK71" s="136"/>
      <c r="HL71" s="128"/>
      <c r="HM71" s="129"/>
      <c r="HN71" s="129"/>
      <c r="HO71" s="131"/>
      <c r="HP71" s="133"/>
      <c r="HQ71" s="136"/>
      <c r="HR71" s="128"/>
      <c r="HS71" s="129"/>
      <c r="HT71" s="129"/>
      <c r="HU71" s="131"/>
      <c r="HV71" s="133"/>
      <c r="HW71" s="136"/>
      <c r="HX71" s="128"/>
      <c r="HY71" s="129"/>
      <c r="HZ71" s="129"/>
      <c r="IA71" s="131"/>
      <c r="IB71" s="133"/>
      <c r="IC71" s="136"/>
    </row>
    <row r="72" spans="1:261" ht="20.399999999999999" customHeight="1" thickBot="1" x14ac:dyDescent="0.5">
      <c r="A72" s="306" t="s">
        <v>17</v>
      </c>
      <c r="B72" s="307"/>
      <c r="C72" s="318">
        <v>25</v>
      </c>
      <c r="D72" s="300"/>
      <c r="E72" s="1" t="s">
        <v>68</v>
      </c>
      <c r="F72" s="319"/>
      <c r="G72" s="325"/>
      <c r="H72" s="325"/>
      <c r="I72" s="325"/>
      <c r="J72" s="112" t="s">
        <v>126</v>
      </c>
      <c r="K72" s="113"/>
      <c r="L72" s="114"/>
      <c r="M72" s="115"/>
      <c r="N72" s="116">
        <v>3.1</v>
      </c>
      <c r="O72" s="194">
        <f t="shared" ref="O72" si="622">M72*N72*$E$2</f>
        <v>0</v>
      </c>
      <c r="V72" s="112" t="s">
        <v>185</v>
      </c>
      <c r="W72" s="113"/>
      <c r="X72" s="114"/>
      <c r="Y72" s="115"/>
      <c r="Z72" s="116">
        <v>2.6</v>
      </c>
      <c r="AA72" s="194">
        <f t="shared" ref="AA72" si="623">Y72*Z72*$E$2</f>
        <v>0</v>
      </c>
      <c r="AB72" s="198" t="s">
        <v>207</v>
      </c>
      <c r="AC72" s="199"/>
      <c r="AD72" s="199"/>
      <c r="AE72" s="213"/>
      <c r="AF72" s="116">
        <v>3.1</v>
      </c>
      <c r="AG72" s="194">
        <f t="shared" si="430"/>
        <v>0</v>
      </c>
      <c r="BF72" s="198" t="s">
        <v>329</v>
      </c>
      <c r="BG72" s="199"/>
      <c r="BH72" s="199"/>
      <c r="BI72" s="213"/>
      <c r="BJ72" s="116">
        <v>3.1</v>
      </c>
      <c r="BK72" s="194">
        <f t="shared" si="431"/>
        <v>0</v>
      </c>
      <c r="BR72" s="112" t="s">
        <v>369</v>
      </c>
      <c r="BS72" s="113"/>
      <c r="BT72" s="114"/>
      <c r="BU72" s="115"/>
      <c r="BV72" s="116">
        <v>4.5999999999999996</v>
      </c>
      <c r="BW72" s="194">
        <f t="shared" ref="BW72" si="624">BU72*BV72*$E$2</f>
        <v>0</v>
      </c>
      <c r="BX72" t="s">
        <v>242</v>
      </c>
      <c r="CD72" s="112" t="s">
        <v>412</v>
      </c>
      <c r="CE72" s="113"/>
      <c r="CF72" s="114"/>
      <c r="CG72" s="115"/>
      <c r="CH72" s="116">
        <v>2.5</v>
      </c>
      <c r="CI72" s="194">
        <f t="shared" ref="CI72" si="625">CG72*CH72*$E$2</f>
        <v>0</v>
      </c>
      <c r="CP72" s="112" t="s">
        <v>453</v>
      </c>
      <c r="CQ72" s="113"/>
      <c r="CR72" s="114"/>
      <c r="CS72" s="115"/>
      <c r="CT72" s="116">
        <v>4.5999999999999996</v>
      </c>
      <c r="CU72" s="194">
        <f t="shared" ref="CU72" si="626">CS72*CT72*$E$2</f>
        <v>0</v>
      </c>
      <c r="CV72" t="s">
        <v>241</v>
      </c>
      <c r="DB72" s="112" t="s">
        <v>484</v>
      </c>
      <c r="DC72" s="113"/>
      <c r="DD72" s="114"/>
      <c r="DE72" s="115"/>
      <c r="DF72" s="116">
        <v>3.7</v>
      </c>
      <c r="DG72" s="194">
        <f t="shared" ref="DG72" si="627">DE72*DF72*$E$2</f>
        <v>0</v>
      </c>
      <c r="DH72" s="198" t="s">
        <v>504</v>
      </c>
      <c r="DI72" s="199"/>
      <c r="DJ72" s="199"/>
      <c r="DK72" s="213"/>
      <c r="DL72" s="116">
        <v>2.7</v>
      </c>
      <c r="DM72" s="194">
        <f t="shared" ref="DM72" si="628">DK72*DL72*$E$2</f>
        <v>0</v>
      </c>
      <c r="DN72" s="112" t="s">
        <v>526</v>
      </c>
      <c r="DO72" s="113"/>
      <c r="DP72" s="114"/>
      <c r="DQ72" s="115"/>
      <c r="DR72" s="116">
        <v>3</v>
      </c>
      <c r="DS72" s="15">
        <f t="shared" ref="DS72" si="629">DQ72*DR72*$E$2</f>
        <v>0</v>
      </c>
      <c r="DZ72" s="198" t="s">
        <v>596</v>
      </c>
      <c r="EA72" s="199"/>
      <c r="EB72" s="199"/>
      <c r="EC72" s="115"/>
      <c r="ED72" s="116">
        <v>2.5</v>
      </c>
      <c r="EE72" s="194">
        <f t="shared" ref="EE72" si="630">EC72*ED72*$E$2</f>
        <v>0</v>
      </c>
      <c r="EL72" s="112" t="s">
        <v>655</v>
      </c>
      <c r="EM72" s="113"/>
      <c r="EN72" s="114"/>
      <c r="EO72" s="115"/>
      <c r="EP72" s="116">
        <v>2.2000000000000002</v>
      </c>
      <c r="EQ72" s="194">
        <f t="shared" ref="EQ72" si="631">EO72*EP72*$E$2</f>
        <v>0</v>
      </c>
      <c r="ER72" s="112" t="s">
        <v>674</v>
      </c>
      <c r="ES72" s="113"/>
      <c r="ET72" s="114"/>
      <c r="EU72" s="115"/>
      <c r="EV72" s="116">
        <v>2.2000000000000002</v>
      </c>
      <c r="EW72" s="194">
        <f t="shared" ref="EW72" si="632">EU72*EV72*$E$2</f>
        <v>0</v>
      </c>
      <c r="EX72" s="112" t="s">
        <v>728</v>
      </c>
      <c r="EY72" s="113"/>
      <c r="EZ72" s="114"/>
      <c r="FA72" s="115"/>
      <c r="FB72" s="116">
        <v>2.2000000000000002</v>
      </c>
      <c r="FC72" s="194">
        <f t="shared" ref="FC72" si="633">FA72*FB72*$E$2</f>
        <v>0</v>
      </c>
      <c r="FD72" s="143" t="s">
        <v>739</v>
      </c>
      <c r="FE72" s="144"/>
      <c r="FF72" s="145"/>
      <c r="FG72" s="115"/>
      <c r="FH72" s="116">
        <v>4.5999999999999996</v>
      </c>
      <c r="FI72" s="194">
        <f t="shared" ref="FI72" si="634">FG72*FH72*$E$2</f>
        <v>0</v>
      </c>
      <c r="FJ72" s="126" t="s">
        <v>95</v>
      </c>
      <c r="FK72" s="127"/>
      <c r="FL72" s="127"/>
      <c r="FM72" s="130">
        <f>SUM(FM56:FM71)</f>
        <v>0</v>
      </c>
      <c r="FN72" s="132"/>
      <c r="FO72" s="170">
        <f>FO42+FO44+FO46+FO48+FO50+FO52+FO54+FO56+FO58+FO60+FO62+FO64+FO66+FO68+FO70</f>
        <v>0</v>
      </c>
      <c r="FP72" s="126" t="s">
        <v>95</v>
      </c>
      <c r="FQ72" s="127"/>
      <c r="FR72" s="127"/>
      <c r="FS72" s="130">
        <f>SUM(FS56:FS71)</f>
        <v>0</v>
      </c>
      <c r="FT72" s="132"/>
      <c r="FU72" s="170">
        <f>FU42+FU44+FU46+FU48+FU50+FU52+FU54+FU56+FU58+FU60+FU62+FU64+FU66+FU68+FU70</f>
        <v>0</v>
      </c>
      <c r="FV72" s="112" t="s">
        <v>835</v>
      </c>
      <c r="FW72" s="113"/>
      <c r="FX72" s="114"/>
      <c r="FY72" s="115"/>
      <c r="FZ72" s="116">
        <v>2.2000000000000002</v>
      </c>
      <c r="GA72" s="194">
        <f t="shared" ref="GA72" si="635">FY72*FZ72*$E$2</f>
        <v>0</v>
      </c>
      <c r="GB72" s="112" t="s">
        <v>852</v>
      </c>
      <c r="GC72" s="113"/>
      <c r="GD72" s="114"/>
      <c r="GE72" s="115"/>
      <c r="GF72" s="116">
        <v>2.2000000000000002</v>
      </c>
      <c r="GG72" s="194">
        <f t="shared" ref="GG72" si="636">GE72*GF72*$E$2</f>
        <v>0</v>
      </c>
    </row>
    <row r="73" spans="1:261" ht="20.399999999999999" customHeight="1" thickBot="1" x14ac:dyDescent="0.5">
      <c r="A73" s="248" t="s">
        <v>14</v>
      </c>
      <c r="B73" s="249"/>
      <c r="C73" s="320"/>
      <c r="D73" s="300"/>
      <c r="E73" s="1" t="s">
        <v>69</v>
      </c>
      <c r="F73" s="320"/>
      <c r="G73" s="325"/>
      <c r="H73" s="325"/>
      <c r="I73" s="325"/>
      <c r="J73" s="134" t="s">
        <v>84</v>
      </c>
      <c r="K73" s="124"/>
      <c r="L73" s="125"/>
      <c r="M73" s="115"/>
      <c r="N73" s="116"/>
      <c r="O73" s="195"/>
      <c r="V73" s="123" t="s">
        <v>83</v>
      </c>
      <c r="W73" s="124"/>
      <c r="X73" s="125"/>
      <c r="Y73" s="115"/>
      <c r="Z73" s="116"/>
      <c r="AA73" s="195"/>
      <c r="AB73" s="191" t="s">
        <v>84</v>
      </c>
      <c r="AC73" s="192"/>
      <c r="AD73" s="192"/>
      <c r="AE73" s="214"/>
      <c r="AF73" s="116"/>
      <c r="AG73" s="195"/>
      <c r="BF73" s="191" t="s">
        <v>84</v>
      </c>
      <c r="BG73" s="192"/>
      <c r="BH73" s="192"/>
      <c r="BI73" s="214"/>
      <c r="BJ73" s="116"/>
      <c r="BK73" s="195"/>
      <c r="BR73" s="191" t="s">
        <v>87</v>
      </c>
      <c r="BS73" s="192"/>
      <c r="BT73" s="192"/>
      <c r="BU73" s="115"/>
      <c r="BV73" s="116"/>
      <c r="BW73" s="195"/>
      <c r="CD73" s="123" t="s">
        <v>83</v>
      </c>
      <c r="CE73" s="124"/>
      <c r="CF73" s="125"/>
      <c r="CG73" s="115"/>
      <c r="CH73" s="116"/>
      <c r="CI73" s="195"/>
      <c r="CP73" s="191" t="s">
        <v>87</v>
      </c>
      <c r="CQ73" s="192"/>
      <c r="CR73" s="192"/>
      <c r="CS73" s="115"/>
      <c r="CT73" s="116"/>
      <c r="CU73" s="195"/>
      <c r="DB73" s="123" t="s">
        <v>85</v>
      </c>
      <c r="DC73" s="124"/>
      <c r="DD73" s="125"/>
      <c r="DE73" s="115"/>
      <c r="DF73" s="116"/>
      <c r="DG73" s="195"/>
      <c r="DH73" s="117" t="s">
        <v>83</v>
      </c>
      <c r="DI73" s="118"/>
      <c r="DJ73" s="118"/>
      <c r="DK73" s="214"/>
      <c r="DL73" s="116"/>
      <c r="DM73" s="195"/>
      <c r="DN73" s="117" t="s">
        <v>84</v>
      </c>
      <c r="DO73" s="118"/>
      <c r="DP73" s="118"/>
      <c r="DQ73" s="115"/>
      <c r="DR73" s="116"/>
      <c r="DS73" s="72"/>
      <c r="DZ73" s="123" t="s">
        <v>83</v>
      </c>
      <c r="EA73" s="124"/>
      <c r="EB73" s="125"/>
      <c r="EC73" s="115"/>
      <c r="ED73" s="116"/>
      <c r="EE73" s="195"/>
      <c r="EL73" s="123" t="s">
        <v>82</v>
      </c>
      <c r="EM73" s="124"/>
      <c r="EN73" s="125"/>
      <c r="EO73" s="115"/>
      <c r="EP73" s="116"/>
      <c r="EQ73" s="195"/>
      <c r="ER73" s="123" t="s">
        <v>82</v>
      </c>
      <c r="ES73" s="124"/>
      <c r="ET73" s="125"/>
      <c r="EU73" s="115"/>
      <c r="EV73" s="116"/>
      <c r="EW73" s="195"/>
      <c r="EX73" s="123" t="s">
        <v>82</v>
      </c>
      <c r="EY73" s="124"/>
      <c r="EZ73" s="125"/>
      <c r="FA73" s="115"/>
      <c r="FB73" s="116"/>
      <c r="FC73" s="195"/>
      <c r="FD73" s="191" t="s">
        <v>86</v>
      </c>
      <c r="FE73" s="192"/>
      <c r="FF73" s="192"/>
      <c r="FG73" s="115"/>
      <c r="FH73" s="116"/>
      <c r="FI73" s="195"/>
      <c r="FJ73" s="128"/>
      <c r="FK73" s="129"/>
      <c r="FL73" s="129"/>
      <c r="FM73" s="131"/>
      <c r="FN73" s="133"/>
      <c r="FO73" s="155"/>
      <c r="FP73" s="128"/>
      <c r="FQ73" s="129"/>
      <c r="FR73" s="129"/>
      <c r="FS73" s="131"/>
      <c r="FT73" s="133"/>
      <c r="FU73" s="155"/>
      <c r="FV73" s="123" t="s">
        <v>82</v>
      </c>
      <c r="FW73" s="124"/>
      <c r="FX73" s="125"/>
      <c r="FY73" s="115"/>
      <c r="FZ73" s="116"/>
      <c r="GA73" s="195"/>
      <c r="GB73" s="123" t="s">
        <v>82</v>
      </c>
      <c r="GC73" s="124"/>
      <c r="GD73" s="125"/>
      <c r="GE73" s="115"/>
      <c r="GF73" s="116"/>
      <c r="GG73" s="195"/>
      <c r="GT73" s="159">
        <f>COUNTA(GW56:GW69)</f>
        <v>0</v>
      </c>
      <c r="GU73" s="148"/>
      <c r="GV73" s="150"/>
      <c r="GW73" s="369">
        <f>GW70</f>
        <v>0</v>
      </c>
      <c r="GX73" s="370"/>
      <c r="GY73" s="371">
        <f>GY70</f>
        <v>0</v>
      </c>
      <c r="GZ73" s="159">
        <f>COUNTA(HC56:HC69)</f>
        <v>0</v>
      </c>
      <c r="HA73" s="148"/>
      <c r="HB73" s="150"/>
      <c r="HC73" s="369">
        <f>HC70</f>
        <v>0</v>
      </c>
      <c r="HD73" s="370"/>
      <c r="HE73" s="371">
        <f>HE70</f>
        <v>0</v>
      </c>
      <c r="HF73" s="159">
        <f>COUNTA(HI56:HI69)</f>
        <v>0</v>
      </c>
      <c r="HG73" s="148"/>
      <c r="HH73" s="150"/>
      <c r="HI73" s="369">
        <f>HI70</f>
        <v>0</v>
      </c>
      <c r="HJ73" s="370"/>
      <c r="HK73" s="371">
        <f>HK70</f>
        <v>0</v>
      </c>
      <c r="HL73" s="159">
        <f>COUNTA(HO56:HO69)</f>
        <v>0</v>
      </c>
      <c r="HM73" s="148"/>
      <c r="HN73" s="150"/>
      <c r="HO73" s="369">
        <f>HO70</f>
        <v>0</v>
      </c>
      <c r="HP73" s="370"/>
      <c r="HQ73" s="371">
        <f>HQ70</f>
        <v>0</v>
      </c>
      <c r="HR73" s="159">
        <f>COUNTA(HU56:HU69)</f>
        <v>0</v>
      </c>
      <c r="HS73" s="148"/>
      <c r="HT73" s="150"/>
      <c r="HU73" s="369">
        <f>HU70</f>
        <v>0</v>
      </c>
      <c r="HV73" s="370"/>
      <c r="HW73" s="371">
        <f>HW70</f>
        <v>0</v>
      </c>
      <c r="HX73" s="159">
        <f>COUNTA(IA56:IA69)</f>
        <v>0</v>
      </c>
      <c r="HY73" s="148"/>
      <c r="HZ73" s="150"/>
      <c r="IA73" s="369">
        <f>IA70</f>
        <v>0</v>
      </c>
      <c r="IB73" s="370"/>
      <c r="IC73" s="371">
        <f>IC70</f>
        <v>0</v>
      </c>
      <c r="ID73" s="159">
        <f>COUNTA(IG56:IG67)</f>
        <v>0</v>
      </c>
      <c r="IE73" s="148"/>
      <c r="IF73" s="150"/>
      <c r="IG73" s="152">
        <f>IG68</f>
        <v>0</v>
      </c>
      <c r="IH73" s="153"/>
      <c r="II73" s="154">
        <f>II68</f>
        <v>0</v>
      </c>
      <c r="IJ73" s="159">
        <f>COUNTA(IM56:IM67)</f>
        <v>0</v>
      </c>
      <c r="IK73" s="148"/>
      <c r="IL73" s="150"/>
      <c r="IM73" s="152">
        <f>IM68</f>
        <v>0</v>
      </c>
      <c r="IN73" s="153"/>
      <c r="IO73" s="154">
        <f>IO68</f>
        <v>0</v>
      </c>
      <c r="IP73" s="159">
        <f>COUNTA(IS56:IS67)</f>
        <v>0</v>
      </c>
      <c r="IQ73" s="148"/>
      <c r="IR73" s="150"/>
      <c r="IS73" s="152">
        <f>IS68</f>
        <v>0</v>
      </c>
      <c r="IT73" s="153"/>
      <c r="IU73" s="154">
        <f>IU68</f>
        <v>0</v>
      </c>
      <c r="IV73" s="159">
        <f>COUNTA(IY56:IY67)</f>
        <v>0</v>
      </c>
      <c r="IW73" s="148"/>
      <c r="IX73" s="150"/>
      <c r="IY73" s="152">
        <f>IY68</f>
        <v>0</v>
      </c>
      <c r="IZ73" s="153"/>
      <c r="JA73" s="154">
        <f>JA68</f>
        <v>0</v>
      </c>
    </row>
    <row r="74" spans="1:261" ht="20.399999999999999" customHeight="1" thickBot="1" x14ac:dyDescent="0.5">
      <c r="A74" s="248" t="s">
        <v>15</v>
      </c>
      <c r="B74" s="249"/>
      <c r="C74" s="321">
        <v>26</v>
      </c>
      <c r="D74" s="300"/>
      <c r="E74" s="1" t="s">
        <v>70</v>
      </c>
      <c r="F74" s="321">
        <v>40</v>
      </c>
      <c r="G74" s="325"/>
      <c r="H74" s="325"/>
      <c r="I74" s="325"/>
      <c r="J74" s="112" t="s">
        <v>127</v>
      </c>
      <c r="K74" s="113"/>
      <c r="L74" s="114"/>
      <c r="M74" s="115"/>
      <c r="N74" s="116">
        <v>3.6</v>
      </c>
      <c r="O74" s="194">
        <f t="shared" ref="O74" si="637">M74*N74*$E$2</f>
        <v>0</v>
      </c>
      <c r="V74" s="112" t="s">
        <v>186</v>
      </c>
      <c r="W74" s="113"/>
      <c r="X74" s="114"/>
      <c r="Y74" s="115"/>
      <c r="Z74" s="116">
        <v>3.1</v>
      </c>
      <c r="AA74" s="194">
        <f t="shared" ref="AA74" si="638">Y74*Z74*$E$2</f>
        <v>0</v>
      </c>
      <c r="AB74" s="198" t="s">
        <v>208</v>
      </c>
      <c r="AC74" s="199"/>
      <c r="AD74" s="199"/>
      <c r="AE74" s="213"/>
      <c r="AF74" s="116">
        <v>3.6</v>
      </c>
      <c r="AG74" s="194">
        <f t="shared" si="430"/>
        <v>0</v>
      </c>
      <c r="BF74" s="198" t="s">
        <v>330</v>
      </c>
      <c r="BG74" s="199"/>
      <c r="BH74" s="199"/>
      <c r="BI74" s="213"/>
      <c r="BJ74" s="116">
        <v>3.1</v>
      </c>
      <c r="BK74" s="194">
        <f t="shared" si="431"/>
        <v>0</v>
      </c>
      <c r="BR74" s="140" t="s">
        <v>370</v>
      </c>
      <c r="BS74" s="141"/>
      <c r="BT74" s="142"/>
      <c r="BU74" s="115"/>
      <c r="BV74" s="116">
        <v>4.7</v>
      </c>
      <c r="BW74" s="194">
        <f t="shared" ref="BW74" si="639">BU74*BV74*$E$2</f>
        <v>0</v>
      </c>
      <c r="BX74" t="s">
        <v>242</v>
      </c>
      <c r="CD74" s="112" t="s">
        <v>413</v>
      </c>
      <c r="CE74" s="113"/>
      <c r="CF74" s="114"/>
      <c r="CG74" s="115"/>
      <c r="CH74" s="116">
        <v>2.5</v>
      </c>
      <c r="CI74" s="194">
        <f t="shared" ref="CI74" si="640">CG74*CH74*$E$2</f>
        <v>0</v>
      </c>
      <c r="CP74" s="140" t="s">
        <v>454</v>
      </c>
      <c r="CQ74" s="141"/>
      <c r="CR74" s="142"/>
      <c r="CS74" s="115"/>
      <c r="CT74" s="116">
        <v>4.7</v>
      </c>
      <c r="CU74" s="194">
        <f t="shared" ref="CU74" si="641">CS74*CT74*$E$2</f>
        <v>0</v>
      </c>
      <c r="CV74" t="s">
        <v>242</v>
      </c>
      <c r="DB74" s="112" t="s">
        <v>485</v>
      </c>
      <c r="DC74" s="113"/>
      <c r="DD74" s="114"/>
      <c r="DE74" s="115"/>
      <c r="DF74" s="116">
        <v>3.7</v>
      </c>
      <c r="DG74" s="194">
        <f t="shared" ref="DG74" si="642">DE74*DF74*$E$2</f>
        <v>0</v>
      </c>
      <c r="DH74" s="198" t="s">
        <v>505</v>
      </c>
      <c r="DI74" s="199"/>
      <c r="DJ74" s="199"/>
      <c r="DK74" s="213"/>
      <c r="DL74" s="116">
        <v>2.7</v>
      </c>
      <c r="DM74" s="194">
        <f t="shared" ref="DM74" si="643">DK74*DL74*$E$2</f>
        <v>0</v>
      </c>
      <c r="DN74" s="143" t="s">
        <v>527</v>
      </c>
      <c r="DO74" s="144"/>
      <c r="DP74" s="145"/>
      <c r="DQ74" s="115"/>
      <c r="DR74" s="116">
        <v>4</v>
      </c>
      <c r="DS74" s="15">
        <f t="shared" ref="DS74" si="644">DQ74*DR74*$E$2</f>
        <v>0</v>
      </c>
      <c r="DZ74" s="140" t="s">
        <v>597</v>
      </c>
      <c r="EA74" s="141"/>
      <c r="EB74" s="142"/>
      <c r="EC74" s="115"/>
      <c r="ED74" s="116">
        <v>4</v>
      </c>
      <c r="EE74" s="194">
        <f t="shared" ref="EE74" si="645">EC74*ED74*$E$2</f>
        <v>0</v>
      </c>
      <c r="EL74" s="112" t="s">
        <v>656</v>
      </c>
      <c r="EM74" s="113"/>
      <c r="EN74" s="114"/>
      <c r="EO74" s="115"/>
      <c r="EP74" s="116">
        <v>2.2000000000000002</v>
      </c>
      <c r="EQ74" s="194">
        <f t="shared" ref="EQ74" si="646">EO74*EP74*$E$2</f>
        <v>0</v>
      </c>
      <c r="ER74" s="182" t="s">
        <v>675</v>
      </c>
      <c r="ES74" s="183"/>
      <c r="ET74" s="184"/>
      <c r="EU74" s="115"/>
      <c r="EV74" s="116">
        <v>3.3</v>
      </c>
      <c r="EW74" s="194">
        <f t="shared" ref="EW74" si="647">EU74*EV74*$E$2</f>
        <v>0</v>
      </c>
      <c r="EX74" s="112" t="s">
        <v>729</v>
      </c>
      <c r="EY74" s="113"/>
      <c r="EZ74" s="114"/>
      <c r="FA74" s="115"/>
      <c r="FB74" s="116">
        <v>2.7</v>
      </c>
      <c r="FC74" s="194">
        <f t="shared" ref="FC74" si="648">FA74*FB74*$E$2</f>
        <v>0</v>
      </c>
      <c r="FD74" s="119" t="s">
        <v>740</v>
      </c>
      <c r="FE74" s="120"/>
      <c r="FF74" s="121"/>
      <c r="FG74" s="115"/>
      <c r="FH74" s="116">
        <v>5.2</v>
      </c>
      <c r="FI74" s="194">
        <f t="shared" ref="FI74" si="649">FG74*FH74*$E$2</f>
        <v>0</v>
      </c>
      <c r="FV74" s="112" t="s">
        <v>836</v>
      </c>
      <c r="FW74" s="113"/>
      <c r="FX74" s="114"/>
      <c r="FY74" s="115"/>
      <c r="FZ74" s="116">
        <v>2.2000000000000002</v>
      </c>
      <c r="GA74" s="194">
        <f t="shared" ref="GA74" si="650">FY74*FZ74*$E$2</f>
        <v>0</v>
      </c>
      <c r="GB74" s="112" t="s">
        <v>853</v>
      </c>
      <c r="GC74" s="113"/>
      <c r="GD74" s="114"/>
      <c r="GE74" s="115"/>
      <c r="GF74" s="116">
        <v>2.2000000000000002</v>
      </c>
      <c r="GG74" s="194">
        <f t="shared" ref="GG74" si="651">GE74*GF74*$E$2</f>
        <v>0</v>
      </c>
      <c r="GT74" s="160"/>
      <c r="GU74" s="149"/>
      <c r="GV74" s="151"/>
      <c r="GW74" s="229"/>
      <c r="GX74" s="330"/>
      <c r="GY74" s="136"/>
      <c r="GZ74" s="160"/>
      <c r="HA74" s="149"/>
      <c r="HB74" s="151"/>
      <c r="HC74" s="229"/>
      <c r="HD74" s="330"/>
      <c r="HE74" s="136"/>
      <c r="HF74" s="160"/>
      <c r="HG74" s="149"/>
      <c r="HH74" s="151"/>
      <c r="HI74" s="229"/>
      <c r="HJ74" s="330"/>
      <c r="HK74" s="136"/>
      <c r="HL74" s="160"/>
      <c r="HM74" s="149"/>
      <c r="HN74" s="151"/>
      <c r="HO74" s="229"/>
      <c r="HP74" s="330"/>
      <c r="HQ74" s="136"/>
      <c r="HR74" s="160"/>
      <c r="HS74" s="149"/>
      <c r="HT74" s="151"/>
      <c r="HU74" s="229"/>
      <c r="HV74" s="330"/>
      <c r="HW74" s="136"/>
      <c r="HX74" s="160"/>
      <c r="HY74" s="149"/>
      <c r="HZ74" s="151"/>
      <c r="IA74" s="229"/>
      <c r="IB74" s="330"/>
      <c r="IC74" s="136"/>
      <c r="ID74" s="160"/>
      <c r="IE74" s="149"/>
      <c r="IF74" s="151"/>
      <c r="IG74" s="131"/>
      <c r="IH74" s="133"/>
      <c r="II74" s="155"/>
      <c r="IJ74" s="160"/>
      <c r="IK74" s="149"/>
      <c r="IL74" s="151"/>
      <c r="IM74" s="131"/>
      <c r="IN74" s="133"/>
      <c r="IO74" s="155"/>
      <c r="IP74" s="160"/>
      <c r="IQ74" s="149"/>
      <c r="IR74" s="151"/>
      <c r="IS74" s="131"/>
      <c r="IT74" s="133"/>
      <c r="IU74" s="155"/>
      <c r="IV74" s="160"/>
      <c r="IW74" s="149"/>
      <c r="IX74" s="151"/>
      <c r="IY74" s="131"/>
      <c r="IZ74" s="133"/>
      <c r="JA74" s="155"/>
    </row>
    <row r="75" spans="1:261" ht="20.399999999999999" customHeight="1" thickBot="1" x14ac:dyDescent="0.5">
      <c r="A75" s="248" t="s">
        <v>16</v>
      </c>
      <c r="B75" s="249"/>
      <c r="C75" s="320"/>
      <c r="D75" s="300"/>
      <c r="E75" s="1" t="s">
        <v>71</v>
      </c>
      <c r="F75" s="319"/>
      <c r="G75" s="325"/>
      <c r="H75" s="325"/>
      <c r="I75" s="325"/>
      <c r="J75" s="123" t="s">
        <v>85</v>
      </c>
      <c r="K75" s="124"/>
      <c r="L75" s="125"/>
      <c r="M75" s="115"/>
      <c r="N75" s="116"/>
      <c r="O75" s="195"/>
      <c r="V75" s="134" t="s">
        <v>84</v>
      </c>
      <c r="W75" s="124"/>
      <c r="X75" s="125"/>
      <c r="Y75" s="115"/>
      <c r="Z75" s="116"/>
      <c r="AA75" s="195"/>
      <c r="AB75" s="117" t="s">
        <v>85</v>
      </c>
      <c r="AC75" s="118"/>
      <c r="AD75" s="118"/>
      <c r="AE75" s="214"/>
      <c r="AF75" s="116"/>
      <c r="AG75" s="195"/>
      <c r="BF75" s="191" t="s">
        <v>84</v>
      </c>
      <c r="BG75" s="192"/>
      <c r="BH75" s="192"/>
      <c r="BI75" s="214"/>
      <c r="BJ75" s="116"/>
      <c r="BK75" s="195"/>
      <c r="BR75" s="191" t="s">
        <v>87</v>
      </c>
      <c r="BS75" s="192"/>
      <c r="BT75" s="192"/>
      <c r="BU75" s="115"/>
      <c r="BV75" s="116"/>
      <c r="BW75" s="195"/>
      <c r="CD75" s="123" t="s">
        <v>83</v>
      </c>
      <c r="CE75" s="124"/>
      <c r="CF75" s="125"/>
      <c r="CG75" s="115"/>
      <c r="CH75" s="116"/>
      <c r="CI75" s="195"/>
      <c r="CP75" s="191" t="s">
        <v>87</v>
      </c>
      <c r="CQ75" s="192"/>
      <c r="CR75" s="192"/>
      <c r="CS75" s="115"/>
      <c r="CT75" s="116"/>
      <c r="CU75" s="195"/>
      <c r="DB75" s="123" t="s">
        <v>85</v>
      </c>
      <c r="DC75" s="124"/>
      <c r="DD75" s="125"/>
      <c r="DE75" s="115"/>
      <c r="DF75" s="116"/>
      <c r="DG75" s="195"/>
      <c r="DH75" s="117" t="s">
        <v>83</v>
      </c>
      <c r="DI75" s="118"/>
      <c r="DJ75" s="118"/>
      <c r="DK75" s="214"/>
      <c r="DL75" s="116"/>
      <c r="DM75" s="195"/>
      <c r="DN75" s="191" t="s">
        <v>86</v>
      </c>
      <c r="DO75" s="192"/>
      <c r="DP75" s="192"/>
      <c r="DQ75" s="115"/>
      <c r="DR75" s="116"/>
      <c r="DS75" s="72"/>
      <c r="DZ75" s="191" t="s">
        <v>86</v>
      </c>
      <c r="EA75" s="192"/>
      <c r="EB75" s="192"/>
      <c r="EC75" s="115"/>
      <c r="ED75" s="116"/>
      <c r="EE75" s="195"/>
      <c r="EL75" s="123" t="s">
        <v>82</v>
      </c>
      <c r="EM75" s="124"/>
      <c r="EN75" s="125"/>
      <c r="EO75" s="115"/>
      <c r="EP75" s="116"/>
      <c r="EQ75" s="195"/>
      <c r="ER75" s="191" t="s">
        <v>84</v>
      </c>
      <c r="ES75" s="192"/>
      <c r="ET75" s="192"/>
      <c r="EU75" s="115"/>
      <c r="EV75" s="116"/>
      <c r="EW75" s="195"/>
      <c r="EX75" s="123" t="s">
        <v>83</v>
      </c>
      <c r="EY75" s="124"/>
      <c r="EZ75" s="125"/>
      <c r="FA75" s="115"/>
      <c r="FB75" s="116"/>
      <c r="FC75" s="195"/>
      <c r="FD75" s="191" t="s">
        <v>87</v>
      </c>
      <c r="FE75" s="192"/>
      <c r="FF75" s="192"/>
      <c r="FG75" s="122"/>
      <c r="FH75" s="116"/>
      <c r="FI75" s="195"/>
      <c r="FJ75" s="167" t="s">
        <v>116</v>
      </c>
      <c r="FK75" s="168"/>
      <c r="FL75" s="168"/>
      <c r="FM75" s="168"/>
      <c r="FN75" s="168"/>
      <c r="FO75" s="169"/>
      <c r="FP75" s="189" t="s">
        <v>804</v>
      </c>
      <c r="FQ75" s="190"/>
      <c r="FR75" s="190"/>
      <c r="FS75" s="190"/>
      <c r="FT75" s="190"/>
      <c r="FU75" s="190"/>
      <c r="FV75" s="123" t="s">
        <v>82</v>
      </c>
      <c r="FW75" s="124"/>
      <c r="FX75" s="125"/>
      <c r="FY75" s="115"/>
      <c r="FZ75" s="116"/>
      <c r="GA75" s="195"/>
      <c r="GB75" s="123" t="s">
        <v>82</v>
      </c>
      <c r="GC75" s="124"/>
      <c r="GD75" s="125"/>
      <c r="GE75" s="115"/>
      <c r="GF75" s="116"/>
      <c r="GG75" s="195"/>
    </row>
    <row r="76" spans="1:261" ht="20.399999999999999" customHeight="1" thickTop="1" thickBot="1" x14ac:dyDescent="0.5">
      <c r="A76" s="248" t="s">
        <v>18</v>
      </c>
      <c r="B76" s="249"/>
      <c r="C76" s="21">
        <v>27</v>
      </c>
      <c r="D76" s="301"/>
      <c r="E76" s="18" t="s">
        <v>72</v>
      </c>
      <c r="F76" s="322"/>
      <c r="G76" s="325"/>
      <c r="H76" s="325"/>
      <c r="I76" s="325"/>
      <c r="J76" s="112" t="s">
        <v>128</v>
      </c>
      <c r="K76" s="113"/>
      <c r="L76" s="114"/>
      <c r="M76" s="115"/>
      <c r="N76" s="116">
        <v>2.6</v>
      </c>
      <c r="O76" s="194">
        <f t="shared" ref="O76" si="652">M76*N76*$E$2</f>
        <v>0</v>
      </c>
      <c r="V76" s="112" t="s">
        <v>187</v>
      </c>
      <c r="W76" s="113"/>
      <c r="X76" s="114"/>
      <c r="Y76" s="115"/>
      <c r="Z76" s="116">
        <v>3.1</v>
      </c>
      <c r="AA76" s="194">
        <f t="shared" ref="AA76" si="653">Y76*Z76*$E$2</f>
        <v>0</v>
      </c>
      <c r="AB76" s="198" t="s">
        <v>209</v>
      </c>
      <c r="AC76" s="199"/>
      <c r="AD76" s="199"/>
      <c r="AE76" s="213"/>
      <c r="AF76" s="116">
        <v>2.6</v>
      </c>
      <c r="AG76" s="194">
        <f t="shared" si="430"/>
        <v>0</v>
      </c>
      <c r="BF76" s="198" t="s">
        <v>331</v>
      </c>
      <c r="BG76" s="199"/>
      <c r="BH76" s="199"/>
      <c r="BI76" s="213"/>
      <c r="BJ76" s="116">
        <v>3.1</v>
      </c>
      <c r="BK76" s="194">
        <f t="shared" si="431"/>
        <v>0</v>
      </c>
      <c r="BR76" s="143" t="s">
        <v>373</v>
      </c>
      <c r="BS76" s="144"/>
      <c r="BT76" s="145"/>
      <c r="BU76" s="115"/>
      <c r="BV76" s="116">
        <v>5.0999999999999996</v>
      </c>
      <c r="BW76" s="194">
        <f t="shared" ref="BW76" si="654">BU76*BV76*$E$2</f>
        <v>0</v>
      </c>
      <c r="BX76" t="s">
        <v>375</v>
      </c>
      <c r="CD76" s="112" t="s">
        <v>414</v>
      </c>
      <c r="CE76" s="113"/>
      <c r="CF76" s="114"/>
      <c r="CG76" s="115"/>
      <c r="CH76" s="146">
        <v>2.5</v>
      </c>
      <c r="CI76" s="194">
        <f t="shared" ref="CI76" si="655">CG76*CH76*$E$2</f>
        <v>0</v>
      </c>
      <c r="CP76" s="143" t="s">
        <v>455</v>
      </c>
      <c r="CQ76" s="144"/>
      <c r="CR76" s="145"/>
      <c r="CS76" s="115"/>
      <c r="CT76" s="116">
        <v>5.0999999999999996</v>
      </c>
      <c r="CU76" s="194">
        <f t="shared" ref="CU76" si="656">CS76*CT76*$E$2</f>
        <v>0</v>
      </c>
      <c r="CV76" t="s">
        <v>375</v>
      </c>
      <c r="DB76" s="112" t="s">
        <v>486</v>
      </c>
      <c r="DC76" s="113"/>
      <c r="DD76" s="114"/>
      <c r="DE76" s="115"/>
      <c r="DF76" s="116">
        <v>4.2</v>
      </c>
      <c r="DG76" s="194">
        <f t="shared" ref="DG76" si="657">DE76*DF76*$E$2</f>
        <v>0</v>
      </c>
      <c r="DH76" s="198" t="s">
        <v>506</v>
      </c>
      <c r="DI76" s="199"/>
      <c r="DJ76" s="199"/>
      <c r="DK76" s="213"/>
      <c r="DL76" s="116">
        <v>2.7</v>
      </c>
      <c r="DM76" s="194">
        <f t="shared" ref="DM76" si="658">DK76*DL76*$E$2</f>
        <v>0</v>
      </c>
      <c r="DN76" s="112" t="s">
        <v>528</v>
      </c>
      <c r="DO76" s="113"/>
      <c r="DP76" s="114"/>
      <c r="DQ76" s="115"/>
      <c r="DR76" s="146">
        <v>3.5</v>
      </c>
      <c r="DS76" s="15">
        <f t="shared" ref="DS76" si="659">DQ76*DR76*$E$2</f>
        <v>0</v>
      </c>
      <c r="DZ76" s="112" t="s">
        <v>598</v>
      </c>
      <c r="EA76" s="113"/>
      <c r="EB76" s="114"/>
      <c r="EC76" s="115"/>
      <c r="ED76" s="146">
        <v>3</v>
      </c>
      <c r="EE76" s="194">
        <f t="shared" ref="EE76" si="660">EC76*ED76*$E$2</f>
        <v>0</v>
      </c>
      <c r="EL76" s="112" t="s">
        <v>657</v>
      </c>
      <c r="EM76" s="113"/>
      <c r="EN76" s="114"/>
      <c r="EO76" s="115"/>
      <c r="EP76" s="146">
        <v>2.7</v>
      </c>
      <c r="EQ76" s="194">
        <f t="shared" ref="EQ76" si="661">EO76*EP76*$E$2</f>
        <v>0</v>
      </c>
      <c r="ER76" s="140" t="s">
        <v>676</v>
      </c>
      <c r="ES76" s="141"/>
      <c r="ET76" s="142"/>
      <c r="EU76" s="115"/>
      <c r="EV76" s="146">
        <v>3.3</v>
      </c>
      <c r="EW76" s="194">
        <f t="shared" ref="EW76" si="662">EU76*EV76*$E$2</f>
        <v>0</v>
      </c>
      <c r="EX76" s="143" t="s">
        <v>730</v>
      </c>
      <c r="EY76" s="144"/>
      <c r="EZ76" s="145"/>
      <c r="FA76" s="115"/>
      <c r="FB76" s="146">
        <v>2.9</v>
      </c>
      <c r="FC76" s="194">
        <f t="shared" ref="FC76" si="663">FA76*FB76*$E$2</f>
        <v>0</v>
      </c>
      <c r="FD76" s="126" t="s">
        <v>95</v>
      </c>
      <c r="FE76" s="127"/>
      <c r="FF76" s="127"/>
      <c r="FG76" s="130">
        <f>FA79+FG79</f>
        <v>0</v>
      </c>
      <c r="FH76" s="132"/>
      <c r="FI76" s="135">
        <f>FC79+FI79</f>
        <v>0</v>
      </c>
      <c r="FJ76" s="137" t="s">
        <v>91</v>
      </c>
      <c r="FK76" s="138"/>
      <c r="FL76" s="138"/>
      <c r="FM76" s="56" t="s">
        <v>78</v>
      </c>
      <c r="FN76" s="30" t="s">
        <v>293</v>
      </c>
      <c r="FO76" s="91" t="s">
        <v>46</v>
      </c>
      <c r="FP76" s="189"/>
      <c r="FQ76" s="190"/>
      <c r="FR76" s="190"/>
      <c r="FS76" s="190"/>
      <c r="FT76" s="190"/>
      <c r="FU76" s="190"/>
      <c r="FV76" s="112" t="s">
        <v>837</v>
      </c>
      <c r="FW76" s="113"/>
      <c r="FX76" s="114"/>
      <c r="FY76" s="115"/>
      <c r="FZ76" s="146">
        <v>2.2000000000000002</v>
      </c>
      <c r="GA76" s="194">
        <f t="shared" ref="GA76" si="664">FY76*FZ76*$E$2</f>
        <v>0</v>
      </c>
      <c r="GB76" s="143" t="s">
        <v>854</v>
      </c>
      <c r="GC76" s="144"/>
      <c r="GD76" s="145"/>
      <c r="GE76" s="115"/>
      <c r="GF76" s="146">
        <v>2.4</v>
      </c>
      <c r="GG76" s="194">
        <f t="shared" ref="GG76" si="665">GE76*GF76*$E$2</f>
        <v>0</v>
      </c>
    </row>
    <row r="77" spans="1:261" ht="20.399999999999999" customHeight="1" thickTop="1" thickBot="1" x14ac:dyDescent="0.5">
      <c r="A77" s="248" t="s">
        <v>19</v>
      </c>
      <c r="B77" s="249"/>
      <c r="C77" s="21">
        <v>28</v>
      </c>
      <c r="D77" s="323" t="s">
        <v>89</v>
      </c>
      <c r="E77" s="323"/>
      <c r="F77" s="323"/>
      <c r="G77" s="325"/>
      <c r="H77" s="325"/>
      <c r="I77" s="325"/>
      <c r="J77" s="123" t="s">
        <v>83</v>
      </c>
      <c r="K77" s="124"/>
      <c r="L77" s="125"/>
      <c r="M77" s="115"/>
      <c r="N77" s="116"/>
      <c r="O77" s="195"/>
      <c r="V77" s="134" t="s">
        <v>84</v>
      </c>
      <c r="W77" s="124"/>
      <c r="X77" s="125"/>
      <c r="Y77" s="115"/>
      <c r="Z77" s="116"/>
      <c r="AA77" s="195"/>
      <c r="AB77" s="117" t="s">
        <v>83</v>
      </c>
      <c r="AC77" s="118"/>
      <c r="AD77" s="118"/>
      <c r="AE77" s="214"/>
      <c r="AF77" s="116"/>
      <c r="AG77" s="195"/>
      <c r="BF77" s="191" t="s">
        <v>84</v>
      </c>
      <c r="BG77" s="192"/>
      <c r="BH77" s="192"/>
      <c r="BI77" s="214"/>
      <c r="BJ77" s="116"/>
      <c r="BK77" s="195"/>
      <c r="BR77" s="191" t="s">
        <v>87</v>
      </c>
      <c r="BS77" s="192"/>
      <c r="BT77" s="192"/>
      <c r="BU77" s="115"/>
      <c r="BV77" s="116"/>
      <c r="BW77" s="195"/>
      <c r="CD77" s="123" t="s">
        <v>83</v>
      </c>
      <c r="CE77" s="124"/>
      <c r="CF77" s="125"/>
      <c r="CG77" s="115"/>
      <c r="CH77" s="147"/>
      <c r="CI77" s="195"/>
      <c r="CP77" s="191" t="s">
        <v>87</v>
      </c>
      <c r="CQ77" s="192"/>
      <c r="CR77" s="192"/>
      <c r="CS77" s="115"/>
      <c r="CT77" s="116"/>
      <c r="CU77" s="195"/>
      <c r="DB77" s="191" t="s">
        <v>86</v>
      </c>
      <c r="DC77" s="192"/>
      <c r="DD77" s="192"/>
      <c r="DE77" s="115"/>
      <c r="DF77" s="116"/>
      <c r="DG77" s="195"/>
      <c r="DH77" s="117" t="s">
        <v>83</v>
      </c>
      <c r="DI77" s="118"/>
      <c r="DJ77" s="118"/>
      <c r="DK77" s="214"/>
      <c r="DL77" s="116"/>
      <c r="DM77" s="195"/>
      <c r="DN77" s="123" t="s">
        <v>85</v>
      </c>
      <c r="DO77" s="124"/>
      <c r="DP77" s="125"/>
      <c r="DQ77" s="115"/>
      <c r="DR77" s="147"/>
      <c r="DS77" s="72"/>
      <c r="DZ77" s="191" t="s">
        <v>84</v>
      </c>
      <c r="EA77" s="192"/>
      <c r="EB77" s="192"/>
      <c r="EC77" s="115"/>
      <c r="ED77" s="147"/>
      <c r="EE77" s="195"/>
      <c r="EL77" s="123" t="s">
        <v>83</v>
      </c>
      <c r="EM77" s="124"/>
      <c r="EN77" s="125"/>
      <c r="EO77" s="115"/>
      <c r="EP77" s="147"/>
      <c r="EQ77" s="195"/>
      <c r="ER77" s="191" t="s">
        <v>84</v>
      </c>
      <c r="ES77" s="192"/>
      <c r="ET77" s="192"/>
      <c r="EU77" s="115"/>
      <c r="EV77" s="147"/>
      <c r="EW77" s="195"/>
      <c r="EX77" s="217" t="s">
        <v>83</v>
      </c>
      <c r="EY77" s="218"/>
      <c r="EZ77" s="219"/>
      <c r="FA77" s="122"/>
      <c r="FB77" s="264"/>
      <c r="FC77" s="390"/>
      <c r="FD77" s="128"/>
      <c r="FE77" s="129"/>
      <c r="FF77" s="129"/>
      <c r="FG77" s="131"/>
      <c r="FH77" s="133"/>
      <c r="FI77" s="136"/>
      <c r="FJ77" s="112" t="s">
        <v>790</v>
      </c>
      <c r="FK77" s="113"/>
      <c r="FL77" s="114"/>
      <c r="FM77" s="139"/>
      <c r="FN77" s="116">
        <v>2.8</v>
      </c>
      <c r="FO77" s="194">
        <f>FM77*FN77*$E$2</f>
        <v>0</v>
      </c>
      <c r="FV77" s="123" t="s">
        <v>82</v>
      </c>
      <c r="FW77" s="124"/>
      <c r="FX77" s="125"/>
      <c r="FY77" s="115"/>
      <c r="FZ77" s="147"/>
      <c r="GA77" s="195"/>
      <c r="GB77" s="123" t="s">
        <v>82</v>
      </c>
      <c r="GC77" s="124"/>
      <c r="GD77" s="125"/>
      <c r="GE77" s="115"/>
      <c r="GF77" s="147"/>
      <c r="GG77" s="195"/>
    </row>
    <row r="78" spans="1:261" ht="20.399999999999999" customHeight="1" x14ac:dyDescent="0.45">
      <c r="A78" s="248" t="s">
        <v>20</v>
      </c>
      <c r="B78" s="249"/>
      <c r="C78" s="21">
        <v>27</v>
      </c>
      <c r="D78" s="247" t="s">
        <v>79</v>
      </c>
      <c r="E78" s="247"/>
      <c r="F78" s="11">
        <v>0.5</v>
      </c>
      <c r="G78" s="325"/>
      <c r="H78" s="325"/>
      <c r="I78" s="325"/>
      <c r="J78" s="112" t="s">
        <v>129</v>
      </c>
      <c r="K78" s="113"/>
      <c r="L78" s="114"/>
      <c r="M78" s="115"/>
      <c r="N78" s="116">
        <v>3.1</v>
      </c>
      <c r="O78" s="194">
        <f t="shared" ref="O78" si="666">M78*N78*$E$2</f>
        <v>0</v>
      </c>
      <c r="V78" s="112" t="s">
        <v>188</v>
      </c>
      <c r="W78" s="113"/>
      <c r="X78" s="114"/>
      <c r="Y78" s="115"/>
      <c r="Z78" s="116">
        <v>3.1</v>
      </c>
      <c r="AA78" s="194">
        <f t="shared" ref="AA78" si="667">Y78*Z78*$E$2</f>
        <v>0</v>
      </c>
      <c r="AB78" s="198" t="s">
        <v>210</v>
      </c>
      <c r="AC78" s="199"/>
      <c r="AD78" s="199"/>
      <c r="AE78" s="213"/>
      <c r="AF78" s="116">
        <v>3.1</v>
      </c>
      <c r="AG78" s="194">
        <f t="shared" si="430"/>
        <v>0</v>
      </c>
      <c r="BF78" s="198" t="s">
        <v>332</v>
      </c>
      <c r="BG78" s="199"/>
      <c r="BH78" s="199"/>
      <c r="BI78" s="213"/>
      <c r="BJ78" s="116">
        <v>3.6</v>
      </c>
      <c r="BK78" s="194">
        <f t="shared" si="431"/>
        <v>0</v>
      </c>
      <c r="BR78" s="119" t="s">
        <v>374</v>
      </c>
      <c r="BS78" s="120"/>
      <c r="BT78" s="121"/>
      <c r="BU78" s="115"/>
      <c r="BV78" s="203">
        <v>5.8</v>
      </c>
      <c r="BW78" s="194">
        <f t="shared" ref="BW78" si="668">BU78*BV78*$E$2</f>
        <v>0</v>
      </c>
      <c r="BX78" t="s">
        <v>376</v>
      </c>
      <c r="CD78" s="112" t="s">
        <v>415</v>
      </c>
      <c r="CE78" s="113"/>
      <c r="CF78" s="114"/>
      <c r="CG78" s="115"/>
      <c r="CH78" s="116">
        <v>3</v>
      </c>
      <c r="CI78" s="194">
        <f t="shared" ref="CI78" si="669">CG78*CH78*$E$2</f>
        <v>0</v>
      </c>
      <c r="CP78" s="119" t="s">
        <v>456</v>
      </c>
      <c r="CQ78" s="120"/>
      <c r="CR78" s="121"/>
      <c r="CS78" s="115"/>
      <c r="CT78" s="203">
        <v>5.4</v>
      </c>
      <c r="CU78" s="194">
        <f t="shared" ref="CU78" si="670">CS78*CT78*$E$2</f>
        <v>0</v>
      </c>
      <c r="CV78" t="s">
        <v>244</v>
      </c>
      <c r="DB78" s="231" t="s">
        <v>487</v>
      </c>
      <c r="DC78" s="232"/>
      <c r="DD78" s="233"/>
      <c r="DE78" s="115"/>
      <c r="DF78" s="116">
        <v>4.9000000000000004</v>
      </c>
      <c r="DG78" s="194">
        <f t="shared" ref="DG78" si="671">DE78*DF78*$E$2</f>
        <v>0</v>
      </c>
      <c r="DH78" s="198" t="s">
        <v>507</v>
      </c>
      <c r="DI78" s="199"/>
      <c r="DJ78" s="199"/>
      <c r="DK78" s="213"/>
      <c r="DL78" s="116">
        <v>3.2</v>
      </c>
      <c r="DM78" s="194">
        <f t="shared" ref="DM78" si="672">DK78*DL78*$E$2</f>
        <v>0</v>
      </c>
      <c r="DN78" s="112" t="s">
        <v>529</v>
      </c>
      <c r="DO78" s="113"/>
      <c r="DP78" s="114"/>
      <c r="DQ78" s="115"/>
      <c r="DR78" s="116">
        <v>3.5</v>
      </c>
      <c r="DS78" s="15">
        <f t="shared" ref="DS78" si="673">DQ78*DR78*$E$2</f>
        <v>0</v>
      </c>
      <c r="DZ78" s="112" t="s">
        <v>599</v>
      </c>
      <c r="EA78" s="113"/>
      <c r="EB78" s="114"/>
      <c r="EC78" s="115"/>
      <c r="ED78" s="116">
        <v>3</v>
      </c>
      <c r="EE78" s="194">
        <f t="shared" ref="EE78" si="674">EC78*ED78*$E$2</f>
        <v>0</v>
      </c>
      <c r="EL78" s="143" t="s">
        <v>658</v>
      </c>
      <c r="EM78" s="144"/>
      <c r="EN78" s="145"/>
      <c r="EO78" s="115"/>
      <c r="EP78" s="116">
        <v>3.4</v>
      </c>
      <c r="EQ78" s="194">
        <f t="shared" ref="EQ78" si="675">EO78*EP78*$E$2</f>
        <v>0</v>
      </c>
      <c r="ER78" s="143" t="s">
        <v>677</v>
      </c>
      <c r="ES78" s="144"/>
      <c r="ET78" s="145"/>
      <c r="EU78" s="115"/>
      <c r="EV78" s="116">
        <v>3.4</v>
      </c>
      <c r="EW78" s="194">
        <f t="shared" ref="EW78" si="676">EU78*EV78*$E$2</f>
        <v>0</v>
      </c>
      <c r="FJ78" s="117" t="s">
        <v>83</v>
      </c>
      <c r="FK78" s="118"/>
      <c r="FL78" s="118"/>
      <c r="FM78" s="115"/>
      <c r="FN78" s="116"/>
      <c r="FO78" s="195"/>
      <c r="FV78" s="112" t="s">
        <v>122</v>
      </c>
      <c r="FW78" s="113"/>
      <c r="FX78" s="114"/>
      <c r="FY78" s="115"/>
      <c r="FZ78" s="116">
        <v>2.2000000000000002</v>
      </c>
      <c r="GA78" s="194">
        <f t="shared" ref="GA78" si="677">FY78*FZ78*$E$2</f>
        <v>0</v>
      </c>
      <c r="GB78" s="112" t="s">
        <v>855</v>
      </c>
      <c r="GC78" s="113"/>
      <c r="GD78" s="114"/>
      <c r="GE78" s="115"/>
      <c r="GF78" s="116">
        <v>2.7</v>
      </c>
      <c r="GG78" s="194">
        <f t="shared" ref="GG78" si="678">GE78*GF78*$E$2</f>
        <v>0</v>
      </c>
    </row>
    <row r="79" spans="1:261" ht="20.399999999999999" customHeight="1" thickBot="1" x14ac:dyDescent="0.5">
      <c r="A79" s="248" t="s">
        <v>22</v>
      </c>
      <c r="B79" s="249"/>
      <c r="C79" s="321">
        <v>29</v>
      </c>
      <c r="D79" s="247" t="s">
        <v>80</v>
      </c>
      <c r="E79" s="247"/>
      <c r="F79" s="11">
        <v>1</v>
      </c>
      <c r="G79" s="325"/>
      <c r="H79" s="325"/>
      <c r="I79" s="325"/>
      <c r="J79" s="134" t="s">
        <v>84</v>
      </c>
      <c r="K79" s="124"/>
      <c r="L79" s="125"/>
      <c r="M79" s="115"/>
      <c r="N79" s="116"/>
      <c r="O79" s="195"/>
      <c r="V79" s="134" t="s">
        <v>84</v>
      </c>
      <c r="W79" s="124"/>
      <c r="X79" s="125"/>
      <c r="Y79" s="115"/>
      <c r="Z79" s="116"/>
      <c r="AA79" s="195"/>
      <c r="AB79" s="191" t="s">
        <v>84</v>
      </c>
      <c r="AC79" s="192"/>
      <c r="AD79" s="192"/>
      <c r="AE79" s="214"/>
      <c r="AF79" s="116"/>
      <c r="AG79" s="195"/>
      <c r="BF79" s="117" t="s">
        <v>85</v>
      </c>
      <c r="BG79" s="118"/>
      <c r="BH79" s="118"/>
      <c r="BI79" s="214"/>
      <c r="BJ79" s="116"/>
      <c r="BK79" s="195"/>
      <c r="BR79" s="117" t="s">
        <v>88</v>
      </c>
      <c r="BS79" s="118"/>
      <c r="BT79" s="204"/>
      <c r="BU79" s="122"/>
      <c r="BV79" s="203"/>
      <c r="BW79" s="195"/>
      <c r="CD79" s="117" t="s">
        <v>84</v>
      </c>
      <c r="CE79" s="118"/>
      <c r="CF79" s="118"/>
      <c r="CG79" s="115"/>
      <c r="CH79" s="116"/>
      <c r="CI79" s="195"/>
      <c r="CP79" s="117" t="s">
        <v>88</v>
      </c>
      <c r="CQ79" s="118"/>
      <c r="CR79" s="204"/>
      <c r="CS79" s="122"/>
      <c r="CT79" s="203"/>
      <c r="CU79" s="195"/>
      <c r="DB79" s="191" t="s">
        <v>87</v>
      </c>
      <c r="DC79" s="192"/>
      <c r="DD79" s="192"/>
      <c r="DE79" s="115"/>
      <c r="DF79" s="116"/>
      <c r="DG79" s="195"/>
      <c r="DH79" s="191" t="s">
        <v>84</v>
      </c>
      <c r="DI79" s="192"/>
      <c r="DJ79" s="192"/>
      <c r="DK79" s="214"/>
      <c r="DL79" s="116"/>
      <c r="DM79" s="195"/>
      <c r="DN79" s="123" t="s">
        <v>85</v>
      </c>
      <c r="DO79" s="124"/>
      <c r="DP79" s="125"/>
      <c r="DQ79" s="115"/>
      <c r="DR79" s="116"/>
      <c r="DS79" s="72"/>
      <c r="DZ79" s="191" t="s">
        <v>84</v>
      </c>
      <c r="EA79" s="192"/>
      <c r="EB79" s="192"/>
      <c r="EC79" s="115"/>
      <c r="ED79" s="116"/>
      <c r="EE79" s="195"/>
      <c r="EL79" s="191" t="s">
        <v>84</v>
      </c>
      <c r="EM79" s="192"/>
      <c r="EN79" s="192"/>
      <c r="EO79" s="115"/>
      <c r="EP79" s="116"/>
      <c r="EQ79" s="195"/>
      <c r="ER79" s="191" t="s">
        <v>84</v>
      </c>
      <c r="ES79" s="192"/>
      <c r="ET79" s="192"/>
      <c r="EU79" s="115"/>
      <c r="EV79" s="116"/>
      <c r="EW79" s="195"/>
      <c r="FA79" s="61">
        <f>SUM(FA56:FA77)</f>
        <v>0</v>
      </c>
      <c r="FB79" s="61"/>
      <c r="FC79" s="62">
        <f>SUM(FC56+FC58+FC60+FC62+FC64+FC66+FC68+FC70+FC72+FC74+FC76)</f>
        <v>0</v>
      </c>
      <c r="FD79" s="212"/>
      <c r="FE79" s="212"/>
      <c r="FF79" s="212"/>
      <c r="FG79" s="61">
        <f>SUM(FG56:FG75)</f>
        <v>0</v>
      </c>
      <c r="FH79" s="61"/>
      <c r="FI79" s="62">
        <f>SUM(FI56+FI58+FI60+FI62+FI64+FI66+FI68+FI70+FI72+FI74)</f>
        <v>0</v>
      </c>
      <c r="FJ79" s="112" t="s">
        <v>791</v>
      </c>
      <c r="FK79" s="113"/>
      <c r="FL79" s="114"/>
      <c r="FM79" s="115"/>
      <c r="FN79" s="116">
        <v>3.3</v>
      </c>
      <c r="FO79" s="194">
        <f t="shared" ref="FO79" si="679">FM79*FN79*$E$2</f>
        <v>0</v>
      </c>
      <c r="FV79" s="123" t="s">
        <v>82</v>
      </c>
      <c r="FW79" s="124"/>
      <c r="FX79" s="125"/>
      <c r="FY79" s="115"/>
      <c r="FZ79" s="116"/>
      <c r="GA79" s="195"/>
      <c r="GB79" s="123" t="s">
        <v>83</v>
      </c>
      <c r="GC79" s="124"/>
      <c r="GD79" s="125"/>
      <c r="GE79" s="115"/>
      <c r="GF79" s="116"/>
      <c r="GG79" s="195"/>
      <c r="GT79" s="161" t="s">
        <v>913</v>
      </c>
      <c r="GU79" s="161"/>
      <c r="GV79" s="161"/>
      <c r="GW79" s="161"/>
      <c r="GX79" s="161"/>
      <c r="GY79" s="161"/>
      <c r="GZ79" s="158" t="s">
        <v>914</v>
      </c>
      <c r="HA79" s="158"/>
      <c r="HB79" s="158"/>
      <c r="HC79" s="158"/>
      <c r="HD79" s="158"/>
      <c r="HE79" s="158"/>
      <c r="HF79" s="161" t="s">
        <v>932</v>
      </c>
      <c r="HG79" s="161"/>
      <c r="HH79" s="161"/>
      <c r="HI79" s="161"/>
      <c r="HJ79" s="161"/>
      <c r="HK79" s="161"/>
      <c r="HL79" s="158" t="s">
        <v>933</v>
      </c>
      <c r="HM79" s="158"/>
      <c r="HN79" s="158"/>
      <c r="HO79" s="158"/>
      <c r="HP79" s="158"/>
      <c r="HQ79" s="158"/>
      <c r="HR79" s="161" t="s">
        <v>942</v>
      </c>
      <c r="HS79" s="161"/>
      <c r="HT79" s="161"/>
      <c r="HU79" s="161"/>
      <c r="HV79" s="161"/>
      <c r="HW79" s="161"/>
      <c r="HX79" s="372"/>
      <c r="HY79" s="308"/>
      <c r="HZ79" s="308"/>
      <c r="IA79" s="308"/>
      <c r="IB79" s="308"/>
      <c r="IC79" s="308"/>
      <c r="ID79" s="161" t="s">
        <v>957</v>
      </c>
      <c r="IE79" s="161"/>
      <c r="IF79" s="161"/>
      <c r="IG79" s="161"/>
      <c r="IH79" s="161"/>
      <c r="II79" s="161"/>
      <c r="IJ79" s="158" t="s">
        <v>45</v>
      </c>
      <c r="IK79" s="158"/>
      <c r="IL79" s="158"/>
      <c r="IM79" s="158"/>
      <c r="IN79" s="158"/>
      <c r="IO79" s="158"/>
      <c r="IP79" s="161" t="s">
        <v>972</v>
      </c>
      <c r="IQ79" s="161"/>
      <c r="IR79" s="161"/>
      <c r="IS79" s="161"/>
      <c r="IT79" s="161"/>
      <c r="IU79" s="161"/>
      <c r="IV79" s="158" t="s">
        <v>973</v>
      </c>
      <c r="IW79" s="158"/>
      <c r="IX79" s="158"/>
      <c r="IY79" s="158"/>
      <c r="IZ79" s="158"/>
      <c r="JA79" s="158"/>
    </row>
    <row r="80" spans="1:261" ht="20.399999999999999" customHeight="1" thickTop="1" thickBot="1" x14ac:dyDescent="0.5">
      <c r="A80" s="248" t="s">
        <v>21</v>
      </c>
      <c r="B80" s="249"/>
      <c r="C80" s="320"/>
      <c r="D80" s="247" t="s">
        <v>81</v>
      </c>
      <c r="E80" s="247"/>
      <c r="F80" s="11">
        <v>1.5</v>
      </c>
      <c r="G80" s="325"/>
      <c r="H80" s="325"/>
      <c r="I80" s="325"/>
      <c r="J80" s="112" t="s">
        <v>130</v>
      </c>
      <c r="K80" s="113"/>
      <c r="L80" s="114"/>
      <c r="M80" s="115"/>
      <c r="N80" s="116">
        <v>3.1</v>
      </c>
      <c r="O80" s="194">
        <f t="shared" ref="O80" si="680">M80*N80*$E$2</f>
        <v>0</v>
      </c>
      <c r="V80" s="112" t="s">
        <v>189</v>
      </c>
      <c r="W80" s="113"/>
      <c r="X80" s="114"/>
      <c r="Y80" s="115"/>
      <c r="Z80" s="116">
        <v>3.6</v>
      </c>
      <c r="AA80" s="194">
        <f t="shared" ref="AA80" si="681">Y80*Z80*$E$2</f>
        <v>0</v>
      </c>
      <c r="AB80" s="198" t="s">
        <v>211</v>
      </c>
      <c r="AC80" s="199"/>
      <c r="AD80" s="199"/>
      <c r="AE80" s="213"/>
      <c r="AF80" s="116">
        <v>3.1</v>
      </c>
      <c r="AG80" s="194">
        <f t="shared" si="430"/>
        <v>0</v>
      </c>
      <c r="BF80" s="198" t="s">
        <v>333</v>
      </c>
      <c r="BG80" s="199"/>
      <c r="BH80" s="199"/>
      <c r="BI80" s="213"/>
      <c r="BJ80" s="116">
        <v>2.6</v>
      </c>
      <c r="BK80" s="194">
        <f t="shared" si="431"/>
        <v>0</v>
      </c>
      <c r="BR80" s="226" t="s">
        <v>95</v>
      </c>
      <c r="BS80" s="227"/>
      <c r="BT80" s="227"/>
      <c r="BU80" s="174">
        <f>SUM(BU56:BU79)</f>
        <v>0</v>
      </c>
      <c r="BV80" s="239"/>
      <c r="BW80" s="170">
        <f>BW56+BW58+BW60+BW62+BW64+BW66+BW68+BW70+BW72+BW74+BW76+BW78</f>
        <v>0</v>
      </c>
      <c r="CD80" s="112" t="s">
        <v>416</v>
      </c>
      <c r="CE80" s="113"/>
      <c r="CF80" s="114"/>
      <c r="CG80" s="115"/>
      <c r="CH80" s="116">
        <v>3</v>
      </c>
      <c r="CI80" s="194">
        <f t="shared" ref="CI80" si="682">CG80*CH80*$E$2</f>
        <v>0</v>
      </c>
      <c r="CP80" s="226" t="s">
        <v>95</v>
      </c>
      <c r="CQ80" s="227"/>
      <c r="CR80" s="227"/>
      <c r="CS80" s="174">
        <f>SUM(CS56:CS79)</f>
        <v>0</v>
      </c>
      <c r="CT80" s="239"/>
      <c r="CU80" s="170">
        <f>CU56+CU58+CU60+CU62+CU64+CU66+CU68+CU70+CU72+CU74+CU76+CU78</f>
        <v>0</v>
      </c>
      <c r="DB80" s="112" t="s">
        <v>488</v>
      </c>
      <c r="DC80" s="113"/>
      <c r="DD80" s="114"/>
      <c r="DE80" s="115"/>
      <c r="DF80" s="116">
        <v>3.2</v>
      </c>
      <c r="DG80" s="194">
        <f t="shared" ref="DG80" si="683">DE80*DF80*$E$2</f>
        <v>0</v>
      </c>
      <c r="DH80" s="198" t="s">
        <v>508</v>
      </c>
      <c r="DI80" s="199"/>
      <c r="DJ80" s="199"/>
      <c r="DK80" s="213"/>
      <c r="DL80" s="116">
        <v>3.2</v>
      </c>
      <c r="DM80" s="194">
        <f t="shared" ref="DM80" si="684">DK80*DL80*$E$2</f>
        <v>0</v>
      </c>
      <c r="DN80" s="112" t="s">
        <v>530</v>
      </c>
      <c r="DO80" s="113"/>
      <c r="DP80" s="114"/>
      <c r="DQ80" s="115"/>
      <c r="DR80" s="116">
        <v>3.5</v>
      </c>
      <c r="DS80" s="15">
        <f t="shared" ref="DS80" si="685">DQ80*DR80*$E$2</f>
        <v>0</v>
      </c>
      <c r="DZ80" s="143" t="s">
        <v>600</v>
      </c>
      <c r="EA80" s="144"/>
      <c r="EB80" s="145"/>
      <c r="EC80" s="115"/>
      <c r="ED80" s="116">
        <v>4</v>
      </c>
      <c r="EE80" s="194">
        <f t="shared" ref="EE80" si="686">EC80*ED80*$E$2</f>
        <v>0</v>
      </c>
      <c r="EL80" s="112" t="s">
        <v>659</v>
      </c>
      <c r="EM80" s="113"/>
      <c r="EN80" s="114"/>
      <c r="EO80" s="115"/>
      <c r="EP80" s="116">
        <v>2.7</v>
      </c>
      <c r="EQ80" s="194">
        <f t="shared" ref="EQ80" si="687">EO80*EP80*$E$2</f>
        <v>0</v>
      </c>
      <c r="ER80" s="112" t="s">
        <v>678</v>
      </c>
      <c r="ES80" s="113"/>
      <c r="ET80" s="114"/>
      <c r="EU80" s="115"/>
      <c r="EV80" s="116">
        <v>2.7</v>
      </c>
      <c r="EW80" s="194">
        <f t="shared" ref="EW80" si="688">EU80*EV80*$E$2</f>
        <v>0</v>
      </c>
      <c r="EY80" s="190" t="s">
        <v>803</v>
      </c>
      <c r="EZ80" s="190"/>
      <c r="FA80" s="190"/>
      <c r="FB80" s="190"/>
      <c r="FC80" s="190"/>
      <c r="FD80" s="190"/>
      <c r="FE80" s="190"/>
      <c r="FF80" s="190"/>
      <c r="FG80" s="190"/>
      <c r="FH80" s="190"/>
      <c r="FJ80" s="117" t="s">
        <v>84</v>
      </c>
      <c r="FK80" s="118"/>
      <c r="FL80" s="118"/>
      <c r="FM80" s="115"/>
      <c r="FN80" s="116"/>
      <c r="FO80" s="195"/>
      <c r="FV80" s="143" t="s">
        <v>838</v>
      </c>
      <c r="FW80" s="144"/>
      <c r="FX80" s="145"/>
      <c r="FY80" s="115"/>
      <c r="FZ80" s="116">
        <v>2.9</v>
      </c>
      <c r="GA80" s="194">
        <f t="shared" ref="GA80" si="689">FY80*FZ80*$E$2</f>
        <v>0</v>
      </c>
      <c r="GB80" s="143" t="s">
        <v>856</v>
      </c>
      <c r="GC80" s="144"/>
      <c r="GD80" s="145"/>
      <c r="GE80" s="115"/>
      <c r="GF80" s="116">
        <v>3.4</v>
      </c>
      <c r="GG80" s="194">
        <f t="shared" ref="GG80" si="690">GE80*GF80*$E$2</f>
        <v>0</v>
      </c>
      <c r="GT80" s="137" t="s">
        <v>91</v>
      </c>
      <c r="GU80" s="138"/>
      <c r="GV80" s="138"/>
      <c r="GW80" s="56" t="s">
        <v>78</v>
      </c>
      <c r="GX80" s="30" t="s">
        <v>293</v>
      </c>
      <c r="GY80" s="91" t="s">
        <v>46</v>
      </c>
      <c r="GZ80" s="137" t="s">
        <v>91</v>
      </c>
      <c r="HA80" s="138"/>
      <c r="HB80" s="138"/>
      <c r="HC80" s="56" t="s">
        <v>78</v>
      </c>
      <c r="HD80" s="30" t="s">
        <v>293</v>
      </c>
      <c r="HE80" s="91" t="s">
        <v>46</v>
      </c>
      <c r="HF80" s="137" t="s">
        <v>91</v>
      </c>
      <c r="HG80" s="138"/>
      <c r="HH80" s="138"/>
      <c r="HI80" s="56" t="s">
        <v>78</v>
      </c>
      <c r="HJ80" s="30" t="s">
        <v>293</v>
      </c>
      <c r="HK80" s="91" t="s">
        <v>46</v>
      </c>
      <c r="HL80" s="137" t="s">
        <v>91</v>
      </c>
      <c r="HM80" s="138"/>
      <c r="HN80" s="138"/>
      <c r="HO80" s="56" t="s">
        <v>78</v>
      </c>
      <c r="HP80" s="30" t="s">
        <v>293</v>
      </c>
      <c r="HQ80" s="91" t="s">
        <v>46</v>
      </c>
      <c r="HR80" s="137" t="s">
        <v>91</v>
      </c>
      <c r="HS80" s="138"/>
      <c r="HT80" s="138"/>
      <c r="HU80" s="56" t="s">
        <v>78</v>
      </c>
      <c r="HV80" s="30" t="s">
        <v>293</v>
      </c>
      <c r="HW80" s="91" t="s">
        <v>46</v>
      </c>
      <c r="HX80" s="341"/>
      <c r="HY80" s="207"/>
      <c r="HZ80" s="207"/>
      <c r="IA80" s="45"/>
      <c r="IB80" s="45"/>
      <c r="IC80" s="57"/>
      <c r="ID80" s="137" t="s">
        <v>91</v>
      </c>
      <c r="IE80" s="138"/>
      <c r="IF80" s="138"/>
      <c r="IG80" s="56" t="s">
        <v>78</v>
      </c>
      <c r="IH80" s="30" t="s">
        <v>293</v>
      </c>
      <c r="II80" s="91" t="s">
        <v>46</v>
      </c>
      <c r="IJ80" s="137" t="s">
        <v>91</v>
      </c>
      <c r="IK80" s="138"/>
      <c r="IL80" s="138"/>
      <c r="IM80" s="56" t="s">
        <v>78</v>
      </c>
      <c r="IN80" s="30" t="s">
        <v>293</v>
      </c>
      <c r="IO80" s="91" t="s">
        <v>46</v>
      </c>
      <c r="IP80" s="137" t="s">
        <v>91</v>
      </c>
      <c r="IQ80" s="138"/>
      <c r="IR80" s="138"/>
      <c r="IS80" s="56" t="s">
        <v>78</v>
      </c>
      <c r="IT80" s="30" t="s">
        <v>293</v>
      </c>
      <c r="IU80" s="91" t="s">
        <v>46</v>
      </c>
      <c r="IV80" s="137" t="s">
        <v>91</v>
      </c>
      <c r="IW80" s="138"/>
      <c r="IX80" s="138"/>
      <c r="IY80" s="56" t="s">
        <v>78</v>
      </c>
      <c r="IZ80" s="30" t="s">
        <v>293</v>
      </c>
      <c r="JA80" s="91" t="s">
        <v>46</v>
      </c>
    </row>
    <row r="81" spans="1:261" ht="20.399999999999999" customHeight="1" thickTop="1" thickBot="1" x14ac:dyDescent="0.5">
      <c r="A81" s="248" t="s">
        <v>23</v>
      </c>
      <c r="B81" s="249"/>
      <c r="C81" s="321">
        <v>30</v>
      </c>
      <c r="D81" s="247" t="s">
        <v>82</v>
      </c>
      <c r="E81" s="247"/>
      <c r="F81" s="11">
        <v>2</v>
      </c>
      <c r="G81" s="325"/>
      <c r="H81" s="325"/>
      <c r="I81" s="325"/>
      <c r="J81" s="134" t="s">
        <v>84</v>
      </c>
      <c r="K81" s="124"/>
      <c r="L81" s="125"/>
      <c r="M81" s="115"/>
      <c r="N81" s="116"/>
      <c r="O81" s="195"/>
      <c r="V81" s="123" t="s">
        <v>85</v>
      </c>
      <c r="W81" s="124"/>
      <c r="X81" s="125"/>
      <c r="Y81" s="115"/>
      <c r="Z81" s="116"/>
      <c r="AA81" s="195"/>
      <c r="AB81" s="191" t="s">
        <v>84</v>
      </c>
      <c r="AC81" s="192"/>
      <c r="AD81" s="192"/>
      <c r="AE81" s="214"/>
      <c r="AF81" s="116"/>
      <c r="AG81" s="195"/>
      <c r="BF81" s="117" t="s">
        <v>83</v>
      </c>
      <c r="BG81" s="118"/>
      <c r="BH81" s="118"/>
      <c r="BI81" s="214"/>
      <c r="BJ81" s="116"/>
      <c r="BK81" s="195"/>
      <c r="BR81" s="128"/>
      <c r="BS81" s="129"/>
      <c r="BT81" s="129"/>
      <c r="BU81" s="175"/>
      <c r="BV81" s="133"/>
      <c r="BW81" s="155"/>
      <c r="CD81" s="117" t="s">
        <v>84</v>
      </c>
      <c r="CE81" s="118"/>
      <c r="CF81" s="118"/>
      <c r="CG81" s="115"/>
      <c r="CH81" s="116"/>
      <c r="CI81" s="195"/>
      <c r="CP81" s="128"/>
      <c r="CQ81" s="129"/>
      <c r="CR81" s="129"/>
      <c r="CS81" s="175"/>
      <c r="CT81" s="133"/>
      <c r="CU81" s="155"/>
      <c r="DB81" s="134" t="s">
        <v>84</v>
      </c>
      <c r="DC81" s="124"/>
      <c r="DD81" s="125"/>
      <c r="DE81" s="115"/>
      <c r="DF81" s="116"/>
      <c r="DG81" s="195"/>
      <c r="DH81" s="191" t="s">
        <v>84</v>
      </c>
      <c r="DI81" s="192"/>
      <c r="DJ81" s="192"/>
      <c r="DK81" s="214"/>
      <c r="DL81" s="116"/>
      <c r="DM81" s="195"/>
      <c r="DN81" s="123" t="s">
        <v>85</v>
      </c>
      <c r="DO81" s="124"/>
      <c r="DP81" s="125"/>
      <c r="DQ81" s="115"/>
      <c r="DR81" s="116"/>
      <c r="DS81" s="72"/>
      <c r="DZ81" s="191" t="s">
        <v>86</v>
      </c>
      <c r="EA81" s="192"/>
      <c r="EB81" s="192"/>
      <c r="EC81" s="115"/>
      <c r="ED81" s="116"/>
      <c r="EE81" s="195"/>
      <c r="EL81" s="123" t="s">
        <v>83</v>
      </c>
      <c r="EM81" s="124"/>
      <c r="EN81" s="125"/>
      <c r="EO81" s="115"/>
      <c r="EP81" s="116"/>
      <c r="EQ81" s="195"/>
      <c r="ER81" s="123" t="s">
        <v>83</v>
      </c>
      <c r="ES81" s="124"/>
      <c r="ET81" s="125"/>
      <c r="EU81" s="115"/>
      <c r="EV81" s="116"/>
      <c r="EW81" s="195"/>
      <c r="EY81" s="190"/>
      <c r="EZ81" s="190"/>
      <c r="FA81" s="190"/>
      <c r="FB81" s="190"/>
      <c r="FC81" s="190"/>
      <c r="FD81" s="190"/>
      <c r="FE81" s="190"/>
      <c r="FF81" s="190"/>
      <c r="FG81" s="190"/>
      <c r="FH81" s="190"/>
      <c r="FJ81" s="112" t="s">
        <v>792</v>
      </c>
      <c r="FK81" s="113"/>
      <c r="FL81" s="114"/>
      <c r="FM81" s="115"/>
      <c r="FN81" s="116">
        <v>3.3</v>
      </c>
      <c r="FO81" s="194">
        <f t="shared" ref="FO81" si="691">FM81*FN81*$E$2</f>
        <v>0</v>
      </c>
      <c r="FV81" s="123" t="s">
        <v>83</v>
      </c>
      <c r="FW81" s="124"/>
      <c r="FX81" s="125"/>
      <c r="FY81" s="115"/>
      <c r="FZ81" s="116"/>
      <c r="GA81" s="195"/>
      <c r="GB81" s="117" t="s">
        <v>84</v>
      </c>
      <c r="GC81" s="118"/>
      <c r="GD81" s="118"/>
      <c r="GE81" s="115"/>
      <c r="GF81" s="116"/>
      <c r="GG81" s="195"/>
      <c r="GT81" s="112" t="s">
        <v>806</v>
      </c>
      <c r="GU81" s="113"/>
      <c r="GV81" s="114"/>
      <c r="GW81" s="139"/>
      <c r="GX81" s="116">
        <v>1</v>
      </c>
      <c r="GY81" s="194">
        <f>GW81*GX81*$E$2</f>
        <v>0</v>
      </c>
      <c r="GZ81" s="112" t="s">
        <v>93</v>
      </c>
      <c r="HA81" s="113"/>
      <c r="HB81" s="114"/>
      <c r="HC81" s="139"/>
      <c r="HD81" s="116">
        <v>1</v>
      </c>
      <c r="HE81" s="194">
        <f>HC81*HD81*$E$2</f>
        <v>0</v>
      </c>
      <c r="HF81" s="112" t="s">
        <v>795</v>
      </c>
      <c r="HG81" s="113"/>
      <c r="HH81" s="114"/>
      <c r="HI81" s="139"/>
      <c r="HJ81" s="116">
        <v>1</v>
      </c>
      <c r="HK81" s="194">
        <f>HI81*HJ81*$E$2</f>
        <v>0</v>
      </c>
      <c r="HL81" s="112" t="s">
        <v>128</v>
      </c>
      <c r="HM81" s="113"/>
      <c r="HN81" s="114"/>
      <c r="HO81" s="139"/>
      <c r="HP81" s="116">
        <v>1</v>
      </c>
      <c r="HQ81" s="194">
        <f>HO81*HP81*$E$2</f>
        <v>0</v>
      </c>
      <c r="HR81" s="112" t="s">
        <v>501</v>
      </c>
      <c r="HS81" s="113"/>
      <c r="HT81" s="114"/>
      <c r="HU81" s="139"/>
      <c r="HV81" s="116">
        <v>1</v>
      </c>
      <c r="HW81" s="194">
        <f>HU81*HV81*$E$2</f>
        <v>0</v>
      </c>
      <c r="HX81" s="341"/>
      <c r="HY81" s="207"/>
      <c r="HZ81" s="207"/>
      <c r="IA81" s="208"/>
      <c r="IB81" s="209"/>
      <c r="IC81" s="12"/>
      <c r="ID81" s="112" t="s">
        <v>462</v>
      </c>
      <c r="IE81" s="113"/>
      <c r="IF81" s="114"/>
      <c r="IG81" s="139"/>
      <c r="IH81" s="116">
        <v>1</v>
      </c>
      <c r="II81" s="194">
        <f>IG81*IH81*$E$2</f>
        <v>0</v>
      </c>
      <c r="IJ81" s="112" t="s">
        <v>97</v>
      </c>
      <c r="IK81" s="113"/>
      <c r="IL81" s="114"/>
      <c r="IM81" s="139"/>
      <c r="IN81" s="116">
        <v>2</v>
      </c>
      <c r="IO81" s="194">
        <f>IM81*IN81*$E$2</f>
        <v>0</v>
      </c>
      <c r="IP81" s="112" t="s">
        <v>103</v>
      </c>
      <c r="IQ81" s="113"/>
      <c r="IR81" s="114"/>
      <c r="IS81" s="139"/>
      <c r="IT81" s="116">
        <v>1</v>
      </c>
      <c r="IU81" s="194">
        <f>IS81*IT81*$E$2</f>
        <v>0</v>
      </c>
      <c r="IV81" s="112" t="s">
        <v>354</v>
      </c>
      <c r="IW81" s="113"/>
      <c r="IX81" s="114"/>
      <c r="IY81" s="139"/>
      <c r="IZ81" s="116">
        <v>2</v>
      </c>
      <c r="JA81" s="194">
        <f>IY81*IZ81*$E$2</f>
        <v>0</v>
      </c>
    </row>
    <row r="82" spans="1:261" ht="20.399999999999999" customHeight="1" x14ac:dyDescent="0.45">
      <c r="A82" s="248" t="s">
        <v>24</v>
      </c>
      <c r="B82" s="249"/>
      <c r="C82" s="320"/>
      <c r="D82" s="247" t="s">
        <v>83</v>
      </c>
      <c r="E82" s="247"/>
      <c r="F82" s="11">
        <v>2.5</v>
      </c>
      <c r="G82" s="325"/>
      <c r="H82" s="325"/>
      <c r="I82" s="325"/>
      <c r="J82" s="112" t="s">
        <v>131</v>
      </c>
      <c r="K82" s="113"/>
      <c r="L82" s="114"/>
      <c r="M82" s="115"/>
      <c r="N82" s="116">
        <v>3.1</v>
      </c>
      <c r="O82" s="194">
        <f t="shared" ref="O82" si="692">M82*N82*$E$2</f>
        <v>0</v>
      </c>
      <c r="V82" s="112" t="s">
        <v>190</v>
      </c>
      <c r="W82" s="113"/>
      <c r="X82" s="114"/>
      <c r="Y82" s="115"/>
      <c r="Z82" s="116">
        <v>2.6</v>
      </c>
      <c r="AA82" s="194">
        <f t="shared" ref="AA82" si="693">Y82*Z82*$E$2</f>
        <v>0</v>
      </c>
      <c r="AB82" s="198" t="s">
        <v>212</v>
      </c>
      <c r="AC82" s="199"/>
      <c r="AD82" s="199"/>
      <c r="AE82" s="213"/>
      <c r="AF82" s="116">
        <v>3.1</v>
      </c>
      <c r="AG82" s="194">
        <f t="shared" si="430"/>
        <v>0</v>
      </c>
      <c r="BF82" s="198" t="s">
        <v>334</v>
      </c>
      <c r="BG82" s="199"/>
      <c r="BH82" s="199"/>
      <c r="BI82" s="213"/>
      <c r="BJ82" s="116">
        <v>3.1</v>
      </c>
      <c r="BK82" s="194">
        <f t="shared" si="431"/>
        <v>0</v>
      </c>
      <c r="CD82" s="143" t="s">
        <v>417</v>
      </c>
      <c r="CE82" s="144"/>
      <c r="CF82" s="145"/>
      <c r="CG82" s="115"/>
      <c r="CH82" s="116">
        <v>3.5</v>
      </c>
      <c r="CI82" s="194">
        <f t="shared" ref="CI82" si="694">CG82*CH82*$E$2</f>
        <v>0</v>
      </c>
      <c r="DB82" s="112" t="s">
        <v>489</v>
      </c>
      <c r="DC82" s="113"/>
      <c r="DD82" s="114"/>
      <c r="DE82" s="115"/>
      <c r="DF82" s="116">
        <v>3.2</v>
      </c>
      <c r="DG82" s="194">
        <f t="shared" ref="DG82" si="695">DE82*DF82*$E$2</f>
        <v>0</v>
      </c>
      <c r="DH82" s="198" t="s">
        <v>509</v>
      </c>
      <c r="DI82" s="199"/>
      <c r="DJ82" s="199"/>
      <c r="DK82" s="213"/>
      <c r="DL82" s="116">
        <v>3.2</v>
      </c>
      <c r="DM82" s="194">
        <f t="shared" ref="DM82" si="696">DK82*DL82*$E$2</f>
        <v>0</v>
      </c>
      <c r="DN82" s="140" t="s">
        <v>531</v>
      </c>
      <c r="DO82" s="141"/>
      <c r="DP82" s="142"/>
      <c r="DQ82" s="115"/>
      <c r="DR82" s="116">
        <v>4</v>
      </c>
      <c r="DS82" s="15">
        <f t="shared" ref="DS82" si="697">DQ82*DR82*$E$2</f>
        <v>0</v>
      </c>
      <c r="DZ82" s="112" t="s">
        <v>601</v>
      </c>
      <c r="EA82" s="113"/>
      <c r="EB82" s="114"/>
      <c r="EC82" s="115"/>
      <c r="ED82" s="116">
        <v>3.5</v>
      </c>
      <c r="EE82" s="194">
        <f t="shared" ref="EE82" si="698">EC82*ED82*$E$2</f>
        <v>0</v>
      </c>
      <c r="EL82" s="112" t="s">
        <v>660</v>
      </c>
      <c r="EM82" s="113"/>
      <c r="EN82" s="114"/>
      <c r="EO82" s="115"/>
      <c r="EP82" s="116">
        <v>3.2</v>
      </c>
      <c r="EQ82" s="194">
        <f t="shared" ref="EQ82" si="699">EO82*EP82*$E$2</f>
        <v>0</v>
      </c>
      <c r="ER82" s="112" t="s">
        <v>679</v>
      </c>
      <c r="ES82" s="113"/>
      <c r="ET82" s="114"/>
      <c r="EU82" s="115"/>
      <c r="EV82" s="116">
        <v>3.2</v>
      </c>
      <c r="EW82" s="194">
        <f t="shared" ref="EW82" si="700">EU82*EV82*$E$2</f>
        <v>0</v>
      </c>
      <c r="FJ82" s="117" t="s">
        <v>84</v>
      </c>
      <c r="FK82" s="118"/>
      <c r="FL82" s="118"/>
      <c r="FM82" s="115"/>
      <c r="FN82" s="116"/>
      <c r="FO82" s="195"/>
      <c r="FV82" s="112" t="s">
        <v>839</v>
      </c>
      <c r="FW82" s="113"/>
      <c r="FX82" s="114"/>
      <c r="FY82" s="115"/>
      <c r="FZ82" s="116">
        <v>2.7</v>
      </c>
      <c r="GA82" s="194">
        <f t="shared" ref="GA82" si="701">FY82*FZ82*$E$2</f>
        <v>0</v>
      </c>
      <c r="GB82" s="112" t="s">
        <v>857</v>
      </c>
      <c r="GC82" s="113"/>
      <c r="GD82" s="114"/>
      <c r="GE82" s="115"/>
      <c r="GF82" s="116">
        <v>3.2</v>
      </c>
      <c r="GG82" s="194">
        <f t="shared" ref="GG82" si="702">GE82*GF82*$E$2</f>
        <v>0</v>
      </c>
      <c r="GT82" s="134" t="s">
        <v>80</v>
      </c>
      <c r="GU82" s="124"/>
      <c r="GV82" s="125"/>
      <c r="GW82" s="115"/>
      <c r="GX82" s="116"/>
      <c r="GY82" s="195"/>
      <c r="GZ82" s="134" t="s">
        <v>80</v>
      </c>
      <c r="HA82" s="124"/>
      <c r="HB82" s="125"/>
      <c r="HC82" s="115"/>
      <c r="HD82" s="116"/>
      <c r="HE82" s="195"/>
      <c r="HF82" s="134" t="s">
        <v>80</v>
      </c>
      <c r="HG82" s="124"/>
      <c r="HH82" s="125"/>
      <c r="HI82" s="115"/>
      <c r="HJ82" s="116"/>
      <c r="HK82" s="195"/>
      <c r="HL82" s="134" t="s">
        <v>80</v>
      </c>
      <c r="HM82" s="124"/>
      <c r="HN82" s="125"/>
      <c r="HO82" s="115"/>
      <c r="HP82" s="116"/>
      <c r="HQ82" s="195"/>
      <c r="HR82" s="134" t="s">
        <v>80</v>
      </c>
      <c r="HS82" s="124"/>
      <c r="HT82" s="125"/>
      <c r="HU82" s="115"/>
      <c r="HV82" s="116"/>
      <c r="HW82" s="195"/>
      <c r="HX82" s="340"/>
      <c r="HY82" s="211"/>
      <c r="HZ82" s="211"/>
      <c r="IA82" s="208"/>
      <c r="IB82" s="209"/>
      <c r="IC82" s="12"/>
      <c r="ID82" s="134" t="s">
        <v>80</v>
      </c>
      <c r="IE82" s="124"/>
      <c r="IF82" s="125"/>
      <c r="IG82" s="115"/>
      <c r="IH82" s="116"/>
      <c r="II82" s="195"/>
      <c r="IJ82" s="117" t="s">
        <v>82</v>
      </c>
      <c r="IK82" s="118"/>
      <c r="IL82" s="204"/>
      <c r="IM82" s="115"/>
      <c r="IN82" s="116"/>
      <c r="IO82" s="195"/>
      <c r="IP82" s="134" t="s">
        <v>80</v>
      </c>
      <c r="IQ82" s="124"/>
      <c r="IR82" s="125"/>
      <c r="IS82" s="115"/>
      <c r="IT82" s="116"/>
      <c r="IU82" s="195"/>
      <c r="IV82" s="117" t="s">
        <v>82</v>
      </c>
      <c r="IW82" s="118"/>
      <c r="IX82" s="204"/>
      <c r="IY82" s="115"/>
      <c r="IZ82" s="116"/>
      <c r="JA82" s="195"/>
    </row>
    <row r="83" spans="1:261" ht="20.399999999999999" customHeight="1" x14ac:dyDescent="0.45">
      <c r="A83" s="248" t="s">
        <v>25</v>
      </c>
      <c r="B83" s="249"/>
      <c r="C83" s="21">
        <v>31</v>
      </c>
      <c r="D83" s="247" t="s">
        <v>84</v>
      </c>
      <c r="E83" s="247"/>
      <c r="F83" s="11">
        <v>3</v>
      </c>
      <c r="G83" s="325"/>
      <c r="H83" s="325"/>
      <c r="I83" s="325"/>
      <c r="J83" s="134" t="s">
        <v>84</v>
      </c>
      <c r="K83" s="124"/>
      <c r="L83" s="125"/>
      <c r="M83" s="115"/>
      <c r="N83" s="116"/>
      <c r="O83" s="195"/>
      <c r="V83" s="123" t="s">
        <v>83</v>
      </c>
      <c r="W83" s="124"/>
      <c r="X83" s="125"/>
      <c r="Y83" s="115"/>
      <c r="Z83" s="116"/>
      <c r="AA83" s="195"/>
      <c r="AB83" s="191" t="s">
        <v>84</v>
      </c>
      <c r="AC83" s="192"/>
      <c r="AD83" s="192"/>
      <c r="AE83" s="214"/>
      <c r="AF83" s="116"/>
      <c r="AG83" s="195"/>
      <c r="BF83" s="191" t="s">
        <v>84</v>
      </c>
      <c r="BG83" s="192"/>
      <c r="BH83" s="192"/>
      <c r="BI83" s="214"/>
      <c r="BJ83" s="116"/>
      <c r="BK83" s="195"/>
      <c r="CD83" s="123" t="s">
        <v>85</v>
      </c>
      <c r="CE83" s="124"/>
      <c r="CF83" s="125"/>
      <c r="CG83" s="115"/>
      <c r="CH83" s="116"/>
      <c r="CI83" s="195"/>
      <c r="DB83" s="134" t="s">
        <v>84</v>
      </c>
      <c r="DC83" s="124"/>
      <c r="DD83" s="125"/>
      <c r="DE83" s="115"/>
      <c r="DF83" s="116"/>
      <c r="DG83" s="195"/>
      <c r="DH83" s="191" t="s">
        <v>84</v>
      </c>
      <c r="DI83" s="192"/>
      <c r="DJ83" s="192"/>
      <c r="DK83" s="214"/>
      <c r="DL83" s="116"/>
      <c r="DM83" s="195"/>
      <c r="DN83" s="191" t="s">
        <v>86</v>
      </c>
      <c r="DO83" s="192"/>
      <c r="DP83" s="192"/>
      <c r="DQ83" s="115"/>
      <c r="DR83" s="116"/>
      <c r="DS83" s="72"/>
      <c r="DZ83" s="123" t="s">
        <v>85</v>
      </c>
      <c r="EA83" s="124"/>
      <c r="EB83" s="125"/>
      <c r="EC83" s="115"/>
      <c r="ED83" s="116"/>
      <c r="EE83" s="195"/>
      <c r="EL83" s="191" t="s">
        <v>84</v>
      </c>
      <c r="EM83" s="192"/>
      <c r="EN83" s="192"/>
      <c r="EO83" s="115"/>
      <c r="EP83" s="116"/>
      <c r="EQ83" s="195"/>
      <c r="ER83" s="191" t="s">
        <v>84</v>
      </c>
      <c r="ES83" s="192"/>
      <c r="ET83" s="192"/>
      <c r="EU83" s="115"/>
      <c r="EV83" s="116"/>
      <c r="EW83" s="195"/>
      <c r="FJ83" s="112" t="s">
        <v>793</v>
      </c>
      <c r="FK83" s="113"/>
      <c r="FL83" s="114"/>
      <c r="FM83" s="115"/>
      <c r="FN83" s="116">
        <v>3.3</v>
      </c>
      <c r="FO83" s="194">
        <f t="shared" ref="FO83" si="703">FM83*FN83*$E$2</f>
        <v>0</v>
      </c>
      <c r="FV83" s="123" t="s">
        <v>83</v>
      </c>
      <c r="FW83" s="124"/>
      <c r="FX83" s="125"/>
      <c r="FY83" s="115"/>
      <c r="FZ83" s="116"/>
      <c r="GA83" s="195"/>
      <c r="GB83" s="117" t="s">
        <v>84</v>
      </c>
      <c r="GC83" s="118"/>
      <c r="GD83" s="118"/>
      <c r="GE83" s="115"/>
      <c r="GF83" s="116"/>
      <c r="GG83" s="195"/>
      <c r="GT83" s="112" t="s">
        <v>920</v>
      </c>
      <c r="GU83" s="113"/>
      <c r="GV83" s="114"/>
      <c r="GW83" s="115"/>
      <c r="GX83" s="116">
        <v>1</v>
      </c>
      <c r="GY83" s="194">
        <f t="shared" ref="GY83" si="704">GW83*GX83*$E$2</f>
        <v>0</v>
      </c>
      <c r="GZ83" s="112" t="s">
        <v>146</v>
      </c>
      <c r="HA83" s="113"/>
      <c r="HB83" s="114"/>
      <c r="HC83" s="115"/>
      <c r="HD83" s="116">
        <v>1</v>
      </c>
      <c r="HE83" s="194">
        <f t="shared" ref="HE83" si="705">HC83*HD83*$E$2</f>
        <v>0</v>
      </c>
      <c r="HF83" s="112" t="s">
        <v>150</v>
      </c>
      <c r="HG83" s="113"/>
      <c r="HH83" s="114"/>
      <c r="HI83" s="115"/>
      <c r="HJ83" s="116">
        <v>1</v>
      </c>
      <c r="HK83" s="194">
        <f t="shared" ref="HK83" si="706">HI83*HJ83*$E$2</f>
        <v>0</v>
      </c>
      <c r="HL83" s="112" t="s">
        <v>502</v>
      </c>
      <c r="HM83" s="113"/>
      <c r="HN83" s="114"/>
      <c r="HO83" s="115"/>
      <c r="HP83" s="116">
        <v>1</v>
      </c>
      <c r="HQ83" s="194">
        <f t="shared" ref="HQ83" si="707">HO83*HP83*$E$2</f>
        <v>0</v>
      </c>
      <c r="HR83" s="112" t="s">
        <v>506</v>
      </c>
      <c r="HS83" s="113"/>
      <c r="HT83" s="114"/>
      <c r="HU83" s="115"/>
      <c r="HV83" s="116">
        <v>1</v>
      </c>
      <c r="HW83" s="194">
        <f t="shared" ref="HW83" si="708">HU83*HV83*$E$2</f>
        <v>0</v>
      </c>
      <c r="HX83" s="341"/>
      <c r="HY83" s="207"/>
      <c r="HZ83" s="207"/>
      <c r="IA83" s="208"/>
      <c r="IB83" s="209"/>
      <c r="IC83" s="12"/>
      <c r="ID83" s="112" t="s">
        <v>466</v>
      </c>
      <c r="IE83" s="113"/>
      <c r="IF83" s="114"/>
      <c r="IG83" s="115"/>
      <c r="IH83" s="116">
        <v>1.5</v>
      </c>
      <c r="II83" s="194">
        <f t="shared" ref="II83" si="709">IG83*IH83*$E$2</f>
        <v>0</v>
      </c>
      <c r="IJ83" s="112" t="s">
        <v>101</v>
      </c>
      <c r="IK83" s="113"/>
      <c r="IL83" s="114"/>
      <c r="IM83" s="115"/>
      <c r="IN83" s="116">
        <v>2</v>
      </c>
      <c r="IO83" s="194">
        <f t="shared" ref="IO83" si="710">IM83*IN83*$E$2</f>
        <v>0</v>
      </c>
      <c r="IP83" s="112" t="s">
        <v>976</v>
      </c>
      <c r="IQ83" s="113"/>
      <c r="IR83" s="114"/>
      <c r="IS83" s="115"/>
      <c r="IT83" s="116">
        <v>1.5</v>
      </c>
      <c r="IU83" s="194">
        <f t="shared" ref="IU83" si="711">IS83*IT83*$E$2</f>
        <v>0</v>
      </c>
      <c r="IV83" s="112" t="s">
        <v>262</v>
      </c>
      <c r="IW83" s="113"/>
      <c r="IX83" s="114"/>
      <c r="IY83" s="115"/>
      <c r="IZ83" s="116">
        <v>2</v>
      </c>
      <c r="JA83" s="194">
        <f t="shared" ref="JA83" si="712">IY83*IZ83*$E$2</f>
        <v>0</v>
      </c>
    </row>
    <row r="84" spans="1:261" ht="20.399999999999999" customHeight="1" x14ac:dyDescent="0.45">
      <c r="A84" s="248" t="s">
        <v>26</v>
      </c>
      <c r="B84" s="249"/>
      <c r="C84" s="321">
        <v>32</v>
      </c>
      <c r="D84" s="247" t="s">
        <v>85</v>
      </c>
      <c r="E84" s="247"/>
      <c r="F84" s="11">
        <v>3.5</v>
      </c>
      <c r="G84" s="325"/>
      <c r="H84" s="325"/>
      <c r="I84" s="325"/>
      <c r="J84" s="112" t="s">
        <v>132</v>
      </c>
      <c r="K84" s="113"/>
      <c r="L84" s="114"/>
      <c r="M84" s="115"/>
      <c r="N84" s="116">
        <v>3.6</v>
      </c>
      <c r="O84" s="194">
        <f t="shared" ref="O84" si="713">M84*N84*$E$2</f>
        <v>0</v>
      </c>
      <c r="V84" s="112" t="s">
        <v>119</v>
      </c>
      <c r="W84" s="113"/>
      <c r="X84" s="114"/>
      <c r="Y84" s="115"/>
      <c r="Z84" s="116">
        <v>3.1</v>
      </c>
      <c r="AA84" s="194">
        <f t="shared" ref="AA84" si="714">Y84*Z84*$E$2</f>
        <v>0</v>
      </c>
      <c r="AB84" s="198" t="s">
        <v>213</v>
      </c>
      <c r="AC84" s="199"/>
      <c r="AD84" s="199"/>
      <c r="AE84" s="213"/>
      <c r="AF84" s="116">
        <v>3.6</v>
      </c>
      <c r="AG84" s="194">
        <f t="shared" si="430"/>
        <v>0</v>
      </c>
      <c r="BF84" s="198" t="s">
        <v>335</v>
      </c>
      <c r="BG84" s="199"/>
      <c r="BH84" s="199"/>
      <c r="BI84" s="213"/>
      <c r="BJ84" s="116">
        <v>3.1</v>
      </c>
      <c r="BK84" s="194">
        <f t="shared" si="431"/>
        <v>0</v>
      </c>
      <c r="CD84" s="119" t="s">
        <v>418</v>
      </c>
      <c r="CE84" s="120"/>
      <c r="CF84" s="121"/>
      <c r="CG84" s="115"/>
      <c r="CH84" s="116">
        <v>4</v>
      </c>
      <c r="CI84" s="194">
        <f t="shared" ref="CI84" si="715">CG84*CH84*$E$2</f>
        <v>0</v>
      </c>
      <c r="DB84" s="112" t="s">
        <v>490</v>
      </c>
      <c r="DC84" s="113"/>
      <c r="DD84" s="114"/>
      <c r="DE84" s="115"/>
      <c r="DF84" s="116">
        <v>3.7</v>
      </c>
      <c r="DG84" s="194">
        <f t="shared" ref="DG84" si="716">DE84*DF84*$E$2</f>
        <v>0</v>
      </c>
      <c r="DH84" s="198" t="s">
        <v>510</v>
      </c>
      <c r="DI84" s="199"/>
      <c r="DJ84" s="199"/>
      <c r="DK84" s="213"/>
      <c r="DL84" s="116">
        <v>3.2</v>
      </c>
      <c r="DM84" s="194">
        <f t="shared" ref="DM84" si="717">DK84*DL84*$E$2</f>
        <v>0</v>
      </c>
      <c r="DN84" s="119" t="s">
        <v>532</v>
      </c>
      <c r="DO84" s="120"/>
      <c r="DP84" s="121"/>
      <c r="DQ84" s="115"/>
      <c r="DR84" s="116">
        <v>4.5</v>
      </c>
      <c r="DS84" s="15">
        <f t="shared" ref="DS84" si="718">DQ84*DR84*$E$2</f>
        <v>0</v>
      </c>
      <c r="DZ84" s="119" t="s">
        <v>602</v>
      </c>
      <c r="EA84" s="120"/>
      <c r="EB84" s="121"/>
      <c r="EC84" s="115"/>
      <c r="ED84" s="116">
        <v>4.5</v>
      </c>
      <c r="EE84" s="194">
        <f t="shared" ref="EE84" si="719">EC84*ED84*$E$2</f>
        <v>0</v>
      </c>
      <c r="EL84" s="112" t="s">
        <v>661</v>
      </c>
      <c r="EM84" s="113"/>
      <c r="EN84" s="114"/>
      <c r="EO84" s="115"/>
      <c r="EP84" s="116">
        <v>3.2</v>
      </c>
      <c r="EQ84" s="194">
        <f t="shared" ref="EQ84" si="720">EO84*EP84*$E$2</f>
        <v>0</v>
      </c>
      <c r="ER84" s="112" t="s">
        <v>680</v>
      </c>
      <c r="ES84" s="113"/>
      <c r="ET84" s="114"/>
      <c r="EU84" s="115"/>
      <c r="EV84" s="116">
        <v>3.2</v>
      </c>
      <c r="EW84" s="194">
        <f t="shared" ref="EW84" si="721">EU84*EV84*$E$2</f>
        <v>0</v>
      </c>
      <c r="FJ84" s="117" t="s">
        <v>84</v>
      </c>
      <c r="FK84" s="118"/>
      <c r="FL84" s="118"/>
      <c r="FM84" s="115"/>
      <c r="FN84" s="116"/>
      <c r="FO84" s="195"/>
      <c r="FV84" s="112" t="s">
        <v>840</v>
      </c>
      <c r="FW84" s="113"/>
      <c r="FX84" s="114"/>
      <c r="FY84" s="115"/>
      <c r="FZ84" s="116">
        <v>3.2</v>
      </c>
      <c r="GA84" s="194">
        <f t="shared" ref="GA84:GA86" si="722">FY84*FZ84*$E$2</f>
        <v>0</v>
      </c>
      <c r="GB84" s="119" t="s">
        <v>858</v>
      </c>
      <c r="GC84" s="120"/>
      <c r="GD84" s="121"/>
      <c r="GE84" s="115"/>
      <c r="GF84" s="116">
        <v>5.5</v>
      </c>
      <c r="GG84" s="194">
        <f t="shared" ref="GG84" si="723">GE84*GF84*$E$2</f>
        <v>0</v>
      </c>
      <c r="GT84" s="134" t="s">
        <v>80</v>
      </c>
      <c r="GU84" s="124"/>
      <c r="GV84" s="125"/>
      <c r="GW84" s="115"/>
      <c r="GX84" s="116"/>
      <c r="GY84" s="195"/>
      <c r="GZ84" s="134" t="s">
        <v>80</v>
      </c>
      <c r="HA84" s="124"/>
      <c r="HB84" s="125"/>
      <c r="HC84" s="115"/>
      <c r="HD84" s="116"/>
      <c r="HE84" s="195"/>
      <c r="HF84" s="134" t="s">
        <v>80</v>
      </c>
      <c r="HG84" s="124"/>
      <c r="HH84" s="125"/>
      <c r="HI84" s="115"/>
      <c r="HJ84" s="116"/>
      <c r="HK84" s="195"/>
      <c r="HL84" s="134" t="s">
        <v>80</v>
      </c>
      <c r="HM84" s="124"/>
      <c r="HN84" s="125"/>
      <c r="HO84" s="115"/>
      <c r="HP84" s="116"/>
      <c r="HQ84" s="195"/>
      <c r="HR84" s="134" t="s">
        <v>80</v>
      </c>
      <c r="HS84" s="124"/>
      <c r="HT84" s="125"/>
      <c r="HU84" s="115"/>
      <c r="HV84" s="116"/>
      <c r="HW84" s="195"/>
      <c r="HX84" s="340"/>
      <c r="HY84" s="211"/>
      <c r="HZ84" s="211"/>
      <c r="IA84" s="208"/>
      <c r="IB84" s="209"/>
      <c r="IC84" s="12"/>
      <c r="ID84" s="134" t="s">
        <v>81</v>
      </c>
      <c r="IE84" s="124"/>
      <c r="IF84" s="125"/>
      <c r="IG84" s="115"/>
      <c r="IH84" s="116"/>
      <c r="II84" s="195"/>
      <c r="IJ84" s="117" t="s">
        <v>82</v>
      </c>
      <c r="IK84" s="118"/>
      <c r="IL84" s="204"/>
      <c r="IM84" s="115"/>
      <c r="IN84" s="116"/>
      <c r="IO84" s="195"/>
      <c r="IP84" s="134" t="s">
        <v>81</v>
      </c>
      <c r="IQ84" s="124"/>
      <c r="IR84" s="125"/>
      <c r="IS84" s="115"/>
      <c r="IT84" s="116"/>
      <c r="IU84" s="195"/>
      <c r="IV84" s="117" t="s">
        <v>82</v>
      </c>
      <c r="IW84" s="118"/>
      <c r="IX84" s="204"/>
      <c r="IY84" s="115"/>
      <c r="IZ84" s="116"/>
      <c r="JA84" s="195"/>
    </row>
    <row r="85" spans="1:261" ht="20.399999999999999" customHeight="1" thickBot="1" x14ac:dyDescent="0.5">
      <c r="A85" s="248" t="s">
        <v>27</v>
      </c>
      <c r="B85" s="249"/>
      <c r="C85" s="320"/>
      <c r="D85" s="247" t="s">
        <v>86</v>
      </c>
      <c r="E85" s="247"/>
      <c r="F85" s="11">
        <v>4</v>
      </c>
      <c r="G85" s="325"/>
      <c r="H85" s="325"/>
      <c r="I85" s="325"/>
      <c r="J85" s="123" t="s">
        <v>85</v>
      </c>
      <c r="K85" s="124"/>
      <c r="L85" s="125"/>
      <c r="M85" s="115"/>
      <c r="N85" s="116"/>
      <c r="O85" s="195"/>
      <c r="V85" s="134" t="s">
        <v>84</v>
      </c>
      <c r="W85" s="124"/>
      <c r="X85" s="125"/>
      <c r="Y85" s="115"/>
      <c r="Z85" s="116"/>
      <c r="AA85" s="195"/>
      <c r="AB85" s="117" t="s">
        <v>85</v>
      </c>
      <c r="AC85" s="118"/>
      <c r="AD85" s="118"/>
      <c r="AE85" s="214"/>
      <c r="AF85" s="116"/>
      <c r="AG85" s="195"/>
      <c r="BF85" s="191" t="s">
        <v>84</v>
      </c>
      <c r="BG85" s="192"/>
      <c r="BH85" s="192"/>
      <c r="BI85" s="214"/>
      <c r="BJ85" s="116"/>
      <c r="BK85" s="195"/>
      <c r="CD85" s="123" t="s">
        <v>86</v>
      </c>
      <c r="CE85" s="124"/>
      <c r="CF85" s="125"/>
      <c r="CG85" s="122"/>
      <c r="CH85" s="116"/>
      <c r="CI85" s="195"/>
      <c r="DB85" s="123" t="s">
        <v>85</v>
      </c>
      <c r="DC85" s="124"/>
      <c r="DD85" s="125"/>
      <c r="DE85" s="115"/>
      <c r="DF85" s="116"/>
      <c r="DG85" s="195"/>
      <c r="DH85" s="191" t="s">
        <v>84</v>
      </c>
      <c r="DI85" s="192"/>
      <c r="DJ85" s="192"/>
      <c r="DK85" s="214"/>
      <c r="DL85" s="116"/>
      <c r="DM85" s="195"/>
      <c r="DN85" s="191" t="s">
        <v>87</v>
      </c>
      <c r="DO85" s="192"/>
      <c r="DP85" s="192"/>
      <c r="DQ85" s="122"/>
      <c r="DR85" s="116"/>
      <c r="DS85" s="72"/>
      <c r="DZ85" s="191" t="s">
        <v>87</v>
      </c>
      <c r="EA85" s="192"/>
      <c r="EB85" s="192"/>
      <c r="EC85" s="122"/>
      <c r="ED85" s="116"/>
      <c r="EE85" s="195"/>
      <c r="EL85" s="191" t="s">
        <v>84</v>
      </c>
      <c r="EM85" s="192"/>
      <c r="EN85" s="192"/>
      <c r="EO85" s="115"/>
      <c r="EP85" s="116"/>
      <c r="EQ85" s="195"/>
      <c r="ER85" s="191" t="s">
        <v>84</v>
      </c>
      <c r="ES85" s="192"/>
      <c r="ET85" s="192"/>
      <c r="EU85" s="115"/>
      <c r="EV85" s="116"/>
      <c r="EW85" s="195"/>
      <c r="FJ85" s="112" t="s">
        <v>794</v>
      </c>
      <c r="FK85" s="113"/>
      <c r="FL85" s="114"/>
      <c r="FM85" s="115"/>
      <c r="FN85" s="116">
        <v>3.8</v>
      </c>
      <c r="FO85" s="194">
        <f t="shared" ref="FO85" si="724">FM85*FN85*$E$2</f>
        <v>0</v>
      </c>
      <c r="FV85" s="117" t="s">
        <v>84</v>
      </c>
      <c r="FW85" s="118"/>
      <c r="FX85" s="118"/>
      <c r="FY85" s="115"/>
      <c r="FZ85" s="116"/>
      <c r="GA85" s="195"/>
      <c r="GB85" s="123" t="s">
        <v>88</v>
      </c>
      <c r="GC85" s="124"/>
      <c r="GD85" s="125"/>
      <c r="GE85" s="122"/>
      <c r="GF85" s="116"/>
      <c r="GG85" s="195"/>
      <c r="GT85" s="112" t="s">
        <v>173</v>
      </c>
      <c r="GU85" s="113"/>
      <c r="GV85" s="114"/>
      <c r="GW85" s="115"/>
      <c r="GX85" s="116">
        <v>1</v>
      </c>
      <c r="GY85" s="194">
        <f t="shared" ref="GY85" si="725">GW85*GX85*$E$2</f>
        <v>0</v>
      </c>
      <c r="GZ85" s="112" t="s">
        <v>921</v>
      </c>
      <c r="HA85" s="113"/>
      <c r="HB85" s="114"/>
      <c r="HC85" s="115"/>
      <c r="HD85" s="116">
        <v>1</v>
      </c>
      <c r="HE85" s="194">
        <f t="shared" ref="HE85" si="726">HC85*HD85*$E$2</f>
        <v>0</v>
      </c>
      <c r="HF85" s="112" t="s">
        <v>223</v>
      </c>
      <c r="HG85" s="113"/>
      <c r="HH85" s="114"/>
      <c r="HI85" s="115"/>
      <c r="HJ85" s="116">
        <v>1</v>
      </c>
      <c r="HK85" s="194">
        <f t="shared" ref="HK85" si="727">HI85*HJ85*$E$2</f>
        <v>0</v>
      </c>
      <c r="HL85" s="112" t="s">
        <v>93</v>
      </c>
      <c r="HM85" s="113"/>
      <c r="HN85" s="114"/>
      <c r="HO85" s="115"/>
      <c r="HP85" s="116">
        <v>1.5</v>
      </c>
      <c r="HQ85" s="194">
        <f t="shared" ref="HQ85" si="728">HO85*HP85*$E$2</f>
        <v>0</v>
      </c>
      <c r="HR85" s="112" t="s">
        <v>463</v>
      </c>
      <c r="HS85" s="113"/>
      <c r="HT85" s="114"/>
      <c r="HU85" s="115"/>
      <c r="HV85" s="116">
        <v>1</v>
      </c>
      <c r="HW85" s="194">
        <f t="shared" ref="HW85" si="729">HU85*HV85*$E$2</f>
        <v>0</v>
      </c>
      <c r="HX85" s="341"/>
      <c r="HY85" s="207"/>
      <c r="HZ85" s="207"/>
      <c r="IA85" s="208"/>
      <c r="IB85" s="209"/>
      <c r="IC85" s="12"/>
      <c r="ID85" s="112" t="s">
        <v>467</v>
      </c>
      <c r="IE85" s="113"/>
      <c r="IF85" s="114"/>
      <c r="IG85" s="115"/>
      <c r="IH85" s="116">
        <v>1.5</v>
      </c>
      <c r="II85" s="194">
        <f t="shared" ref="II85" si="730">IG85*IH85*$E$2</f>
        <v>0</v>
      </c>
      <c r="IJ85" s="112" t="s">
        <v>260</v>
      </c>
      <c r="IK85" s="113"/>
      <c r="IL85" s="114"/>
      <c r="IM85" s="115"/>
      <c r="IN85" s="116">
        <v>2</v>
      </c>
      <c r="IO85" s="194">
        <f t="shared" ref="IO85" si="731">IM85*IN85*$E$2</f>
        <v>0</v>
      </c>
      <c r="IP85" s="112" t="s">
        <v>230</v>
      </c>
      <c r="IQ85" s="113"/>
      <c r="IR85" s="114"/>
      <c r="IS85" s="115"/>
      <c r="IT85" s="116">
        <v>1.5</v>
      </c>
      <c r="IU85" s="194">
        <f t="shared" ref="IU85" si="732">IS85*IT85*$E$2</f>
        <v>0</v>
      </c>
      <c r="IV85" s="112" t="s">
        <v>965</v>
      </c>
      <c r="IW85" s="113"/>
      <c r="IX85" s="114"/>
      <c r="IY85" s="115"/>
      <c r="IZ85" s="116">
        <v>1</v>
      </c>
      <c r="JA85" s="194">
        <f t="shared" ref="JA85" si="733">IY85*IZ85*$E$2</f>
        <v>0</v>
      </c>
    </row>
    <row r="86" spans="1:261" ht="20.399999999999999" customHeight="1" thickTop="1" thickBot="1" x14ac:dyDescent="0.5">
      <c r="A86" s="248" t="s">
        <v>28</v>
      </c>
      <c r="B86" s="249"/>
      <c r="C86" s="388">
        <v>33</v>
      </c>
      <c r="D86" s="247" t="s">
        <v>87</v>
      </c>
      <c r="E86" s="247"/>
      <c r="F86" s="11">
        <v>4.5</v>
      </c>
      <c r="G86" s="325"/>
      <c r="H86" s="325"/>
      <c r="I86" s="325"/>
      <c r="J86" s="112" t="s">
        <v>134</v>
      </c>
      <c r="K86" s="113"/>
      <c r="L86" s="114"/>
      <c r="M86" s="115"/>
      <c r="N86" s="116">
        <v>2.6</v>
      </c>
      <c r="O86" s="194">
        <f t="shared" ref="O86" si="734">M86*N86*$E$2</f>
        <v>0</v>
      </c>
      <c r="V86" s="112" t="s">
        <v>191</v>
      </c>
      <c r="W86" s="113"/>
      <c r="X86" s="114"/>
      <c r="Y86" s="115"/>
      <c r="Z86" s="116">
        <v>3.1</v>
      </c>
      <c r="AA86" s="194">
        <f t="shared" ref="AA86" si="735">Y86*Z86*$E$2</f>
        <v>0</v>
      </c>
      <c r="AB86" s="198" t="s">
        <v>214</v>
      </c>
      <c r="AC86" s="199"/>
      <c r="AD86" s="199"/>
      <c r="AE86" s="213"/>
      <c r="AF86" s="116">
        <v>2.6</v>
      </c>
      <c r="AG86" s="194">
        <f t="shared" si="430"/>
        <v>0</v>
      </c>
      <c r="BF86" s="198" t="s">
        <v>336</v>
      </c>
      <c r="BG86" s="199"/>
      <c r="BH86" s="199"/>
      <c r="BI86" s="213"/>
      <c r="BJ86" s="116">
        <v>3.1</v>
      </c>
      <c r="BK86" s="194">
        <f t="shared" si="431"/>
        <v>0</v>
      </c>
      <c r="CD86" s="126" t="s">
        <v>95</v>
      </c>
      <c r="CE86" s="127"/>
      <c r="CF86" s="127"/>
      <c r="CG86" s="130">
        <f>SUM(CG56:CG85)</f>
        <v>0</v>
      </c>
      <c r="CH86" s="132"/>
      <c r="CI86" s="170">
        <f>CI56+CI58+CI60+CI62+CI64+CI66+CI68+CI70+CI72+CI74+CI76+CI78+CI80+CI82+CI84</f>
        <v>0</v>
      </c>
      <c r="DB86" s="112" t="s">
        <v>491</v>
      </c>
      <c r="DC86" s="113"/>
      <c r="DD86" s="114"/>
      <c r="DE86" s="115"/>
      <c r="DF86" s="116">
        <v>3.7</v>
      </c>
      <c r="DG86" s="194">
        <f t="shared" ref="DG86" si="736">DE86*DF86*$E$2</f>
        <v>0</v>
      </c>
      <c r="DH86" s="198" t="s">
        <v>511</v>
      </c>
      <c r="DI86" s="199"/>
      <c r="DJ86" s="199"/>
      <c r="DK86" s="213"/>
      <c r="DL86" s="116">
        <v>3.7</v>
      </c>
      <c r="DM86" s="194">
        <f t="shared" ref="DM86" si="737">DK86*DL86*$E$2</f>
        <v>0</v>
      </c>
      <c r="DN86" s="126" t="s">
        <v>95</v>
      </c>
      <c r="DO86" s="127"/>
      <c r="DP86" s="127"/>
      <c r="DQ86" s="130">
        <f>SUM(DQ56:DQ85)</f>
        <v>0</v>
      </c>
      <c r="DR86" s="132"/>
      <c r="DS86" s="135">
        <f>DS56+DS58+DS60+DS62+DS64+DS66+DS68+DS70+DS72+DS74+DS76+DS78+DS80+DS82+DS84</f>
        <v>0</v>
      </c>
      <c r="DZ86" s="126" t="s">
        <v>95</v>
      </c>
      <c r="EA86" s="127"/>
      <c r="EB86" s="127"/>
      <c r="EC86" s="130">
        <f>SUM(EC56:EC85)</f>
        <v>0</v>
      </c>
      <c r="ED86" s="132"/>
      <c r="EE86" s="135">
        <f>EE56+EE58+EE60+EE62+EE64+EE66+EE68+EE70+EE72+EE74+EE76+EE78+EE80+EE82+EE84</f>
        <v>0</v>
      </c>
      <c r="EL86" s="140" t="s">
        <v>662</v>
      </c>
      <c r="EM86" s="141"/>
      <c r="EN86" s="142"/>
      <c r="EO86" s="115"/>
      <c r="EP86" s="116">
        <v>3.8</v>
      </c>
      <c r="EQ86" s="194">
        <f t="shared" ref="EQ86" si="738">EO86*EP86*$E$2</f>
        <v>0</v>
      </c>
      <c r="ER86" s="140" t="s">
        <v>681</v>
      </c>
      <c r="ES86" s="141"/>
      <c r="ET86" s="142"/>
      <c r="EU86" s="115"/>
      <c r="EV86" s="116">
        <v>3.3</v>
      </c>
      <c r="EW86" s="194">
        <f t="shared" ref="EW86" si="739">EU86*EV86*$E$2</f>
        <v>0</v>
      </c>
      <c r="FJ86" s="123" t="s">
        <v>85</v>
      </c>
      <c r="FK86" s="124"/>
      <c r="FL86" s="125"/>
      <c r="FM86" s="122"/>
      <c r="FN86" s="116"/>
      <c r="FO86" s="195"/>
      <c r="FV86" s="112" t="s">
        <v>841</v>
      </c>
      <c r="FW86" s="113"/>
      <c r="FX86" s="114"/>
      <c r="FY86" s="115"/>
      <c r="FZ86" s="116">
        <v>4</v>
      </c>
      <c r="GA86" s="194">
        <f t="shared" si="722"/>
        <v>0</v>
      </c>
      <c r="GB86" s="126" t="s">
        <v>95</v>
      </c>
      <c r="GC86" s="127"/>
      <c r="GD86" s="127"/>
      <c r="GE86" s="130">
        <f>SUM(GE56:GE85)</f>
        <v>0</v>
      </c>
      <c r="GF86" s="132"/>
      <c r="GG86" s="135">
        <f>GG56+GG58+GG60+GG62+GG64+GG66+GG68+GG70+GG72+GG74+GG76+GG78+GG80+GG82+GG84</f>
        <v>0</v>
      </c>
      <c r="GT86" s="134" t="s">
        <v>80</v>
      </c>
      <c r="GU86" s="124"/>
      <c r="GV86" s="125"/>
      <c r="GW86" s="115"/>
      <c r="GX86" s="116"/>
      <c r="GY86" s="195"/>
      <c r="GZ86" s="134" t="s">
        <v>80</v>
      </c>
      <c r="HA86" s="124"/>
      <c r="HB86" s="125"/>
      <c r="HC86" s="115"/>
      <c r="HD86" s="116"/>
      <c r="HE86" s="195"/>
      <c r="HF86" s="134" t="s">
        <v>80</v>
      </c>
      <c r="HG86" s="124"/>
      <c r="HH86" s="125"/>
      <c r="HI86" s="115"/>
      <c r="HJ86" s="116"/>
      <c r="HK86" s="195"/>
      <c r="HL86" s="134" t="s">
        <v>80</v>
      </c>
      <c r="HM86" s="124"/>
      <c r="HN86" s="125"/>
      <c r="HO86" s="115"/>
      <c r="HP86" s="116"/>
      <c r="HQ86" s="195"/>
      <c r="HR86" s="134" t="s">
        <v>80</v>
      </c>
      <c r="HS86" s="124"/>
      <c r="HT86" s="125"/>
      <c r="HU86" s="115"/>
      <c r="HV86" s="116"/>
      <c r="HW86" s="195"/>
      <c r="HX86" s="340"/>
      <c r="HY86" s="211"/>
      <c r="HZ86" s="211"/>
      <c r="IA86" s="208"/>
      <c r="IB86" s="209"/>
      <c r="IC86" s="12"/>
      <c r="ID86" s="134" t="s">
        <v>81</v>
      </c>
      <c r="IE86" s="124"/>
      <c r="IF86" s="125"/>
      <c r="IG86" s="115"/>
      <c r="IH86" s="116"/>
      <c r="II86" s="195"/>
      <c r="IJ86" s="117" t="s">
        <v>82</v>
      </c>
      <c r="IK86" s="118"/>
      <c r="IL86" s="204"/>
      <c r="IM86" s="115"/>
      <c r="IN86" s="116"/>
      <c r="IO86" s="195"/>
      <c r="IP86" s="134" t="s">
        <v>81</v>
      </c>
      <c r="IQ86" s="124"/>
      <c r="IR86" s="125"/>
      <c r="IS86" s="115"/>
      <c r="IT86" s="116"/>
      <c r="IU86" s="195"/>
      <c r="IV86" s="134" t="s">
        <v>80</v>
      </c>
      <c r="IW86" s="124"/>
      <c r="IX86" s="125"/>
      <c r="IY86" s="115"/>
      <c r="IZ86" s="116"/>
      <c r="JA86" s="195"/>
    </row>
    <row r="87" spans="1:261" ht="20.399999999999999" customHeight="1" thickTop="1" thickBot="1" x14ac:dyDescent="0.5">
      <c r="A87" s="250" t="s">
        <v>29</v>
      </c>
      <c r="B87" s="251"/>
      <c r="C87" s="389"/>
      <c r="D87" s="247" t="s">
        <v>88</v>
      </c>
      <c r="E87" s="247"/>
      <c r="F87" s="11">
        <v>5</v>
      </c>
      <c r="G87" s="325"/>
      <c r="H87" s="325"/>
      <c r="I87" s="325"/>
      <c r="J87" s="123" t="s">
        <v>83</v>
      </c>
      <c r="K87" s="124"/>
      <c r="L87" s="125"/>
      <c r="M87" s="115"/>
      <c r="N87" s="116">
        <v>5.1349999999999998</v>
      </c>
      <c r="O87" s="195"/>
      <c r="V87" s="134" t="s">
        <v>84</v>
      </c>
      <c r="W87" s="124"/>
      <c r="X87" s="125"/>
      <c r="Y87" s="115"/>
      <c r="Z87" s="116"/>
      <c r="AA87" s="195"/>
      <c r="AB87" s="117" t="s">
        <v>83</v>
      </c>
      <c r="AC87" s="118"/>
      <c r="AD87" s="118"/>
      <c r="AE87" s="214"/>
      <c r="AF87" s="116"/>
      <c r="AG87" s="195"/>
      <c r="BF87" s="191" t="s">
        <v>84</v>
      </c>
      <c r="BG87" s="192"/>
      <c r="BH87" s="192"/>
      <c r="BI87" s="214"/>
      <c r="BJ87" s="116"/>
      <c r="BK87" s="195"/>
      <c r="CD87" s="128"/>
      <c r="CE87" s="129"/>
      <c r="CF87" s="129"/>
      <c r="CG87" s="131"/>
      <c r="CH87" s="133"/>
      <c r="CI87" s="155"/>
      <c r="DB87" s="123" t="s">
        <v>85</v>
      </c>
      <c r="DC87" s="124"/>
      <c r="DD87" s="125"/>
      <c r="DE87" s="115"/>
      <c r="DF87" s="116"/>
      <c r="DG87" s="195"/>
      <c r="DH87" s="123" t="s">
        <v>85</v>
      </c>
      <c r="DI87" s="124"/>
      <c r="DJ87" s="125"/>
      <c r="DK87" s="214"/>
      <c r="DL87" s="116"/>
      <c r="DM87" s="195"/>
      <c r="DN87" s="128"/>
      <c r="DO87" s="129"/>
      <c r="DP87" s="129"/>
      <c r="DQ87" s="131"/>
      <c r="DR87" s="133"/>
      <c r="DS87" s="136"/>
      <c r="DZ87" s="128"/>
      <c r="EA87" s="129"/>
      <c r="EB87" s="129"/>
      <c r="EC87" s="131"/>
      <c r="ED87" s="133"/>
      <c r="EE87" s="136"/>
      <c r="EL87" s="123" t="s">
        <v>85</v>
      </c>
      <c r="EM87" s="124"/>
      <c r="EN87" s="125"/>
      <c r="EO87" s="115"/>
      <c r="EP87" s="116"/>
      <c r="EQ87" s="195"/>
      <c r="ER87" s="191" t="s">
        <v>84</v>
      </c>
      <c r="ES87" s="192"/>
      <c r="ET87" s="192"/>
      <c r="EU87" s="115"/>
      <c r="EV87" s="116"/>
      <c r="EW87" s="195"/>
      <c r="FJ87" s="126" t="s">
        <v>95</v>
      </c>
      <c r="FK87" s="127"/>
      <c r="FL87" s="127"/>
      <c r="FM87" s="174">
        <f>SUM(FM75:FM86)</f>
        <v>0</v>
      </c>
      <c r="FN87" s="132"/>
      <c r="FO87" s="170">
        <f>FO75+FO77+FO79+FO81+FO83+FO85</f>
        <v>0</v>
      </c>
      <c r="FV87" s="123" t="s">
        <v>85</v>
      </c>
      <c r="FW87" s="124"/>
      <c r="FX87" s="125"/>
      <c r="FY87" s="122"/>
      <c r="FZ87" s="116"/>
      <c r="GA87" s="195"/>
      <c r="GB87" s="128"/>
      <c r="GC87" s="129"/>
      <c r="GD87" s="129"/>
      <c r="GE87" s="131"/>
      <c r="GF87" s="133"/>
      <c r="GG87" s="136"/>
      <c r="GT87" s="112" t="s">
        <v>278</v>
      </c>
      <c r="GU87" s="113"/>
      <c r="GV87" s="114"/>
      <c r="GW87" s="115"/>
      <c r="GX87" s="116">
        <v>1.5</v>
      </c>
      <c r="GY87" s="194">
        <f t="shared" ref="GY87" si="740">GW87*GX87*$E$2</f>
        <v>0</v>
      </c>
      <c r="GZ87" s="112" t="s">
        <v>346</v>
      </c>
      <c r="HA87" s="113"/>
      <c r="HB87" s="114"/>
      <c r="HC87" s="115"/>
      <c r="HD87" s="116">
        <v>1.5</v>
      </c>
      <c r="HE87" s="194">
        <f t="shared" ref="HE87" si="741">HC87*HD87*$E$2</f>
        <v>0</v>
      </c>
      <c r="HF87" s="112" t="s">
        <v>300</v>
      </c>
      <c r="HG87" s="113"/>
      <c r="HH87" s="114"/>
      <c r="HI87" s="115"/>
      <c r="HJ87" s="116">
        <v>1.5</v>
      </c>
      <c r="HK87" s="194">
        <f t="shared" ref="HK87" si="742">HI87*HJ87*$E$2</f>
        <v>0</v>
      </c>
      <c r="HL87" s="112" t="s">
        <v>678</v>
      </c>
      <c r="HM87" s="113"/>
      <c r="HN87" s="114"/>
      <c r="HO87" s="115"/>
      <c r="HP87" s="116">
        <v>1.5</v>
      </c>
      <c r="HQ87" s="194">
        <f t="shared" ref="HQ87" si="743">HO87*HP87*$E$2</f>
        <v>0</v>
      </c>
      <c r="HR87" s="112" t="s">
        <v>837</v>
      </c>
      <c r="HS87" s="113"/>
      <c r="HT87" s="114"/>
      <c r="HU87" s="115"/>
      <c r="HV87" s="116">
        <v>1.5</v>
      </c>
      <c r="HW87" s="194">
        <f t="shared" ref="HW87" si="744">HU87*HV87*$E$2</f>
        <v>0</v>
      </c>
      <c r="HX87" s="341"/>
      <c r="HY87" s="207"/>
      <c r="HZ87" s="207"/>
      <c r="IA87" s="208"/>
      <c r="IB87" s="209"/>
      <c r="IC87" s="12"/>
      <c r="ID87" s="112" t="s">
        <v>468</v>
      </c>
      <c r="IE87" s="113"/>
      <c r="IF87" s="114"/>
      <c r="IG87" s="115"/>
      <c r="IH87" s="116">
        <v>2</v>
      </c>
      <c r="II87" s="194">
        <f t="shared" ref="II87" si="745">IG87*IH87*$E$2</f>
        <v>0</v>
      </c>
      <c r="IJ87" s="112" t="s">
        <v>342</v>
      </c>
      <c r="IK87" s="113"/>
      <c r="IL87" s="114"/>
      <c r="IM87" s="115"/>
      <c r="IN87" s="116">
        <v>2</v>
      </c>
      <c r="IO87" s="194">
        <f t="shared" ref="IO87" si="746">IM87*IN87*$E$2</f>
        <v>0</v>
      </c>
      <c r="IP87" s="112" t="s">
        <v>977</v>
      </c>
      <c r="IQ87" s="113"/>
      <c r="IR87" s="114"/>
      <c r="IS87" s="115"/>
      <c r="IT87" s="116">
        <v>2</v>
      </c>
      <c r="IU87" s="194">
        <f t="shared" ref="IU87" si="747">IS87*IT87*$E$2</f>
        <v>0</v>
      </c>
      <c r="IV87" s="112" t="s">
        <v>352</v>
      </c>
      <c r="IW87" s="113"/>
      <c r="IX87" s="114"/>
      <c r="IY87" s="115"/>
      <c r="IZ87" s="116">
        <v>1.5</v>
      </c>
      <c r="JA87" s="194">
        <f t="shared" ref="JA87" si="748">IY87*IZ87*$E$2</f>
        <v>0</v>
      </c>
    </row>
    <row r="88" spans="1:261" ht="20.399999999999999" customHeight="1" thickBot="1" x14ac:dyDescent="0.5">
      <c r="J88" s="112" t="s">
        <v>135</v>
      </c>
      <c r="K88" s="113"/>
      <c r="L88" s="114"/>
      <c r="M88" s="115"/>
      <c r="N88" s="116">
        <v>3.1</v>
      </c>
      <c r="O88" s="194">
        <f t="shared" ref="O88" si="749">M88*N88*$E$2</f>
        <v>0</v>
      </c>
      <c r="V88" s="112" t="s">
        <v>192</v>
      </c>
      <c r="W88" s="113"/>
      <c r="X88" s="114"/>
      <c r="Y88" s="115"/>
      <c r="Z88" s="116">
        <v>3.1</v>
      </c>
      <c r="AA88" s="194">
        <f t="shared" ref="AA88" si="750">Y88*Z88*$E$2</f>
        <v>0</v>
      </c>
      <c r="AB88" s="112" t="s">
        <v>215</v>
      </c>
      <c r="AC88" s="113"/>
      <c r="AD88" s="114"/>
      <c r="AE88" s="213"/>
      <c r="AF88" s="116">
        <v>3.1</v>
      </c>
      <c r="AG88" s="194">
        <f t="shared" si="430"/>
        <v>0</v>
      </c>
      <c r="BF88" s="343" t="s">
        <v>337</v>
      </c>
      <c r="BG88" s="344"/>
      <c r="BH88" s="345"/>
      <c r="BI88" s="213"/>
      <c r="BJ88" s="116">
        <v>3.6</v>
      </c>
      <c r="BK88" s="194">
        <f t="shared" si="431"/>
        <v>0</v>
      </c>
      <c r="DB88" s="112" t="s">
        <v>492</v>
      </c>
      <c r="DC88" s="113"/>
      <c r="DD88" s="114"/>
      <c r="DE88" s="115"/>
      <c r="DF88" s="116">
        <v>4.2</v>
      </c>
      <c r="DG88" s="194">
        <f t="shared" ref="DG88" si="751">DE88*DF88*$E$2</f>
        <v>0</v>
      </c>
      <c r="DH88" s="198" t="s">
        <v>512</v>
      </c>
      <c r="DI88" s="199"/>
      <c r="DJ88" s="199"/>
      <c r="DK88" s="213"/>
      <c r="DL88" s="116">
        <v>3.7</v>
      </c>
      <c r="DM88" s="194">
        <f t="shared" ref="DM88" si="752">DK88*DL88*$E$2</f>
        <v>0</v>
      </c>
      <c r="EL88" s="143" t="s">
        <v>663</v>
      </c>
      <c r="EM88" s="144"/>
      <c r="EN88" s="145"/>
      <c r="EO88" s="115"/>
      <c r="EP88" s="116">
        <v>4.4000000000000004</v>
      </c>
      <c r="EQ88" s="194">
        <f t="shared" ref="EQ88" si="753">EO88*EP88*$E$2</f>
        <v>0</v>
      </c>
      <c r="ER88" s="143" t="s">
        <v>682</v>
      </c>
      <c r="ES88" s="144"/>
      <c r="ET88" s="145"/>
      <c r="EU88" s="115"/>
      <c r="EV88" s="116">
        <v>4.3</v>
      </c>
      <c r="EW88" s="194">
        <f t="shared" ref="EW88" si="754">EU88*EV88*$E$2</f>
        <v>0</v>
      </c>
      <c r="FJ88" s="128"/>
      <c r="FK88" s="129"/>
      <c r="FL88" s="129"/>
      <c r="FM88" s="175"/>
      <c r="FN88" s="133"/>
      <c r="FO88" s="155"/>
      <c r="FV88" s="126" t="s">
        <v>95</v>
      </c>
      <c r="FW88" s="127"/>
      <c r="FX88" s="127"/>
      <c r="FY88" s="130">
        <f>SUM(FY56:FY87)</f>
        <v>0</v>
      </c>
      <c r="FZ88" s="132"/>
      <c r="GA88" s="135">
        <f>GA58+GA60+GA62+GA64+GA66+GA68+GA70+GA72+GA74+GA76+GA78+GA80+GA82+GA84+GA86</f>
        <v>0</v>
      </c>
      <c r="GT88" s="191" t="s">
        <v>81</v>
      </c>
      <c r="GU88" s="192"/>
      <c r="GV88" s="368"/>
      <c r="GW88" s="115"/>
      <c r="GX88" s="116"/>
      <c r="GY88" s="195"/>
      <c r="GZ88" s="191" t="s">
        <v>81</v>
      </c>
      <c r="HA88" s="192"/>
      <c r="HB88" s="368"/>
      <c r="HC88" s="115"/>
      <c r="HD88" s="116"/>
      <c r="HE88" s="195"/>
      <c r="HF88" s="191" t="s">
        <v>81</v>
      </c>
      <c r="HG88" s="192"/>
      <c r="HH88" s="368"/>
      <c r="HI88" s="115"/>
      <c r="HJ88" s="116"/>
      <c r="HK88" s="195"/>
      <c r="HL88" s="191" t="s">
        <v>81</v>
      </c>
      <c r="HM88" s="192"/>
      <c r="HN88" s="368"/>
      <c r="HO88" s="115"/>
      <c r="HP88" s="116"/>
      <c r="HQ88" s="195"/>
      <c r="HR88" s="191" t="s">
        <v>81</v>
      </c>
      <c r="HS88" s="192"/>
      <c r="HT88" s="368"/>
      <c r="HU88" s="115"/>
      <c r="HV88" s="116"/>
      <c r="HW88" s="195"/>
      <c r="HX88" s="340"/>
      <c r="HY88" s="210"/>
      <c r="HZ88" s="210"/>
      <c r="IA88" s="208"/>
      <c r="IB88" s="209"/>
      <c r="IC88" s="12"/>
      <c r="ID88" s="123" t="s">
        <v>82</v>
      </c>
      <c r="IE88" s="124"/>
      <c r="IF88" s="125"/>
      <c r="IG88" s="115"/>
      <c r="IH88" s="116"/>
      <c r="II88" s="195"/>
      <c r="IJ88" s="117" t="s">
        <v>82</v>
      </c>
      <c r="IK88" s="118"/>
      <c r="IL88" s="204"/>
      <c r="IM88" s="115"/>
      <c r="IN88" s="116"/>
      <c r="IO88" s="195"/>
      <c r="IP88" s="123" t="s">
        <v>82</v>
      </c>
      <c r="IQ88" s="124"/>
      <c r="IR88" s="125"/>
      <c r="IS88" s="115"/>
      <c r="IT88" s="116"/>
      <c r="IU88" s="195"/>
      <c r="IV88" s="134" t="s">
        <v>81</v>
      </c>
      <c r="IW88" s="124"/>
      <c r="IX88" s="125"/>
      <c r="IY88" s="115"/>
      <c r="IZ88" s="116"/>
      <c r="JA88" s="195"/>
    </row>
    <row r="89" spans="1:261" ht="20.399999999999999" customHeight="1" thickBot="1" x14ac:dyDescent="0.5">
      <c r="A89" s="255" t="s">
        <v>979</v>
      </c>
      <c r="B89" s="255"/>
      <c r="C89" s="255"/>
      <c r="D89" s="255"/>
      <c r="E89" s="255"/>
      <c r="F89" s="255"/>
      <c r="G89" s="255"/>
      <c r="H89" s="255"/>
      <c r="I89" s="256"/>
      <c r="J89" s="134" t="s">
        <v>84</v>
      </c>
      <c r="K89" s="124"/>
      <c r="L89" s="125"/>
      <c r="M89" s="115"/>
      <c r="N89" s="116">
        <v>5.3450000000000104</v>
      </c>
      <c r="O89" s="195"/>
      <c r="V89" s="134" t="s">
        <v>84</v>
      </c>
      <c r="W89" s="124"/>
      <c r="X89" s="125"/>
      <c r="Y89" s="115"/>
      <c r="Z89" s="116"/>
      <c r="AA89" s="195"/>
      <c r="AB89" s="331" t="s">
        <v>84</v>
      </c>
      <c r="AC89" s="332"/>
      <c r="AD89" s="333"/>
      <c r="AE89" s="214"/>
      <c r="AF89" s="116"/>
      <c r="AG89" s="195"/>
      <c r="BF89" s="117" t="s">
        <v>85</v>
      </c>
      <c r="BG89" s="118"/>
      <c r="BH89" s="118"/>
      <c r="BI89" s="215"/>
      <c r="BJ89" s="116"/>
      <c r="BK89" s="195"/>
      <c r="DB89" s="191" t="s">
        <v>86</v>
      </c>
      <c r="DC89" s="192"/>
      <c r="DD89" s="192"/>
      <c r="DE89" s="115"/>
      <c r="DF89" s="116"/>
      <c r="DG89" s="195"/>
      <c r="DH89" s="123" t="s">
        <v>85</v>
      </c>
      <c r="DI89" s="124"/>
      <c r="DJ89" s="125"/>
      <c r="DK89" s="214"/>
      <c r="DL89" s="116"/>
      <c r="DM89" s="195"/>
      <c r="EL89" s="191" t="s">
        <v>86</v>
      </c>
      <c r="EM89" s="192"/>
      <c r="EN89" s="192"/>
      <c r="EO89" s="115"/>
      <c r="EP89" s="116"/>
      <c r="EQ89" s="195"/>
      <c r="ER89" s="191" t="s">
        <v>86</v>
      </c>
      <c r="ES89" s="192"/>
      <c r="ET89" s="192"/>
      <c r="EU89" s="115"/>
      <c r="EV89" s="116"/>
      <c r="EW89" s="195"/>
      <c r="FJ89" s="186"/>
      <c r="FK89" s="186"/>
      <c r="FL89" s="186"/>
      <c r="FM89" s="176"/>
      <c r="FN89" s="180"/>
      <c r="FO89" s="165"/>
      <c r="FV89" s="128"/>
      <c r="FW89" s="129"/>
      <c r="FX89" s="129"/>
      <c r="FY89" s="131"/>
      <c r="FZ89" s="133"/>
      <c r="GA89" s="136"/>
      <c r="GT89" s="112" t="s">
        <v>312</v>
      </c>
      <c r="GU89" s="113"/>
      <c r="GV89" s="114"/>
      <c r="GW89" s="115"/>
      <c r="GX89" s="116">
        <v>1.5</v>
      </c>
      <c r="GY89" s="194">
        <f t="shared" ref="GY89" si="755">GW89*GX89*$E$2</f>
        <v>0</v>
      </c>
      <c r="GZ89" s="112" t="s">
        <v>643</v>
      </c>
      <c r="HA89" s="113"/>
      <c r="HB89" s="114"/>
      <c r="HC89" s="115"/>
      <c r="HD89" s="116">
        <v>1.5</v>
      </c>
      <c r="HE89" s="194">
        <f t="shared" ref="HE89" si="756">HC89*HD89*$E$2</f>
        <v>0</v>
      </c>
      <c r="HF89" s="112" t="s">
        <v>229</v>
      </c>
      <c r="HG89" s="113"/>
      <c r="HH89" s="114"/>
      <c r="HI89" s="115"/>
      <c r="HJ89" s="116">
        <v>1.5</v>
      </c>
      <c r="HK89" s="194">
        <f t="shared" ref="HK89" si="757">HI89*HJ89*$E$2</f>
        <v>0</v>
      </c>
      <c r="HL89" s="112" t="s">
        <v>467</v>
      </c>
      <c r="HM89" s="113"/>
      <c r="HN89" s="114"/>
      <c r="HO89" s="115"/>
      <c r="HP89" s="116">
        <v>1.5</v>
      </c>
      <c r="HQ89" s="194">
        <f t="shared" ref="HQ89" si="758">HO89*HP89*$E$2</f>
        <v>0</v>
      </c>
      <c r="HR89" s="112" t="s">
        <v>304</v>
      </c>
      <c r="HS89" s="113"/>
      <c r="HT89" s="114"/>
      <c r="HU89" s="115"/>
      <c r="HV89" s="116">
        <v>1.5</v>
      </c>
      <c r="HW89" s="194">
        <f t="shared" ref="HW89" si="759">HU89*HV89*$E$2</f>
        <v>0</v>
      </c>
      <c r="HX89" s="341"/>
      <c r="HY89" s="207"/>
      <c r="HZ89" s="207"/>
      <c r="IA89" s="208"/>
      <c r="IB89" s="209"/>
      <c r="IC89" s="12"/>
      <c r="ID89" s="112" t="s">
        <v>524</v>
      </c>
      <c r="IE89" s="113"/>
      <c r="IF89" s="114"/>
      <c r="IG89" s="115"/>
      <c r="IH89" s="116">
        <v>2</v>
      </c>
      <c r="II89" s="194">
        <f t="shared" ref="II89" si="760">IG89*IH89*$E$2</f>
        <v>0</v>
      </c>
      <c r="IJ89" s="112" t="s">
        <v>146</v>
      </c>
      <c r="IK89" s="113"/>
      <c r="IL89" s="114"/>
      <c r="IM89" s="115"/>
      <c r="IN89" s="116">
        <v>2</v>
      </c>
      <c r="IO89" s="194">
        <f t="shared" ref="IO89" si="761">IM89*IN89*$E$2</f>
        <v>0</v>
      </c>
      <c r="IP89" s="112" t="s">
        <v>223</v>
      </c>
      <c r="IQ89" s="113"/>
      <c r="IR89" s="114"/>
      <c r="IS89" s="115"/>
      <c r="IT89" s="116">
        <v>2</v>
      </c>
      <c r="IU89" s="194">
        <f t="shared" ref="IU89" si="762">IS89*IT89*$E$2</f>
        <v>0</v>
      </c>
      <c r="IV89" s="112" t="s">
        <v>147</v>
      </c>
      <c r="IW89" s="113"/>
      <c r="IX89" s="114"/>
      <c r="IY89" s="115"/>
      <c r="IZ89" s="116">
        <v>1</v>
      </c>
      <c r="JA89" s="194">
        <f t="shared" ref="JA89" si="763">IY89*IZ89*$E$2</f>
        <v>0</v>
      </c>
    </row>
    <row r="90" spans="1:261" ht="20.399999999999999" customHeight="1" thickTop="1" x14ac:dyDescent="0.45">
      <c r="J90" s="112" t="s">
        <v>136</v>
      </c>
      <c r="K90" s="113"/>
      <c r="L90" s="114"/>
      <c r="M90" s="115"/>
      <c r="N90" s="116">
        <v>3.1</v>
      </c>
      <c r="O90" s="194">
        <f t="shared" ref="O90" si="764">M90*N90*$E$2</f>
        <v>0</v>
      </c>
      <c r="V90" s="112" t="s">
        <v>193</v>
      </c>
      <c r="W90" s="113"/>
      <c r="X90" s="114"/>
      <c r="Y90" s="115"/>
      <c r="Z90" s="116">
        <v>3.6</v>
      </c>
      <c r="AA90" s="194">
        <f t="shared" ref="AA90" si="765">Y90*Z90*$E$2</f>
        <v>0</v>
      </c>
      <c r="AB90" s="112" t="s">
        <v>216</v>
      </c>
      <c r="AC90" s="113"/>
      <c r="AD90" s="114"/>
      <c r="AE90" s="213"/>
      <c r="AF90" s="116">
        <v>3.1</v>
      </c>
      <c r="AG90" s="194">
        <f t="shared" si="430"/>
        <v>0</v>
      </c>
      <c r="BF90" s="126" t="s">
        <v>95</v>
      </c>
      <c r="BG90" s="127"/>
      <c r="BH90" s="127"/>
      <c r="BI90" s="130">
        <f>SUM(BI56:BI89)</f>
        <v>0</v>
      </c>
      <c r="BJ90" s="239"/>
      <c r="BK90" s="261">
        <f>BK56+BK58+BK60+BK62+BK64+BK66+BK68+BK70+BK72+BK74+BK76+BK78+BK80+BK82+BK84+BK86+BK88</f>
        <v>0</v>
      </c>
      <c r="DB90" s="231" t="s">
        <v>493</v>
      </c>
      <c r="DC90" s="232"/>
      <c r="DD90" s="233"/>
      <c r="DE90" s="115"/>
      <c r="DF90" s="116">
        <v>4.9000000000000004</v>
      </c>
      <c r="DG90" s="194">
        <f t="shared" ref="DG90" si="766">DE90*DF90*$E$2</f>
        <v>0</v>
      </c>
      <c r="DH90" s="198" t="s">
        <v>513</v>
      </c>
      <c r="DI90" s="199"/>
      <c r="DJ90" s="199"/>
      <c r="DK90" s="213"/>
      <c r="DL90" s="116">
        <v>4.2</v>
      </c>
      <c r="DM90" s="194">
        <f t="shared" ref="DM90" si="767">DK90*DL90*$E$2</f>
        <v>0</v>
      </c>
      <c r="EL90" s="119" t="s">
        <v>664</v>
      </c>
      <c r="EM90" s="120"/>
      <c r="EN90" s="121"/>
      <c r="EO90" s="115"/>
      <c r="EP90" s="116">
        <v>5</v>
      </c>
      <c r="EQ90" s="194">
        <f t="shared" ref="EQ90" si="768">EO90*EP90*$E$2</f>
        <v>0</v>
      </c>
      <c r="ER90" s="119" t="s">
        <v>683</v>
      </c>
      <c r="ES90" s="120"/>
      <c r="ET90" s="121"/>
      <c r="EU90" s="115"/>
      <c r="EV90" s="116">
        <v>5</v>
      </c>
      <c r="EW90" s="194">
        <f t="shared" ref="EW90" si="769">EU90*EV90*$E$2</f>
        <v>0</v>
      </c>
      <c r="FJ90" s="188"/>
      <c r="FK90" s="188"/>
      <c r="FL90" s="188"/>
      <c r="FM90" s="177"/>
      <c r="FN90" s="181"/>
      <c r="FO90" s="166"/>
      <c r="GT90" s="191" t="s">
        <v>81</v>
      </c>
      <c r="GU90" s="192"/>
      <c r="GV90" s="368"/>
      <c r="GW90" s="115"/>
      <c r="GX90" s="116"/>
      <c r="GY90" s="195"/>
      <c r="GZ90" s="191" t="s">
        <v>81</v>
      </c>
      <c r="HA90" s="192"/>
      <c r="HB90" s="368"/>
      <c r="HC90" s="115"/>
      <c r="HD90" s="116"/>
      <c r="HE90" s="195"/>
      <c r="HF90" s="191" t="s">
        <v>81</v>
      </c>
      <c r="HG90" s="192"/>
      <c r="HH90" s="368"/>
      <c r="HI90" s="115"/>
      <c r="HJ90" s="116"/>
      <c r="HK90" s="195"/>
      <c r="HL90" s="191" t="s">
        <v>81</v>
      </c>
      <c r="HM90" s="192"/>
      <c r="HN90" s="368"/>
      <c r="HO90" s="115"/>
      <c r="HP90" s="116"/>
      <c r="HQ90" s="195"/>
      <c r="HR90" s="191" t="s">
        <v>81</v>
      </c>
      <c r="HS90" s="192"/>
      <c r="HT90" s="368"/>
      <c r="HU90" s="115"/>
      <c r="HV90" s="116"/>
      <c r="HW90" s="195"/>
      <c r="HX90" s="340"/>
      <c r="HY90" s="210"/>
      <c r="HZ90" s="210"/>
      <c r="IA90" s="208"/>
      <c r="IB90" s="209"/>
      <c r="IC90" s="12"/>
      <c r="ID90" s="123" t="s">
        <v>82</v>
      </c>
      <c r="IE90" s="124"/>
      <c r="IF90" s="125"/>
      <c r="IG90" s="115"/>
      <c r="IH90" s="116"/>
      <c r="II90" s="195"/>
      <c r="IJ90" s="117" t="s">
        <v>82</v>
      </c>
      <c r="IK90" s="118"/>
      <c r="IL90" s="204"/>
      <c r="IM90" s="115"/>
      <c r="IN90" s="116"/>
      <c r="IO90" s="195"/>
      <c r="IP90" s="123" t="s">
        <v>82</v>
      </c>
      <c r="IQ90" s="124"/>
      <c r="IR90" s="125"/>
      <c r="IS90" s="115"/>
      <c r="IT90" s="116"/>
      <c r="IU90" s="195"/>
      <c r="IV90" s="134" t="s">
        <v>80</v>
      </c>
      <c r="IW90" s="124"/>
      <c r="IX90" s="125"/>
      <c r="IY90" s="115"/>
      <c r="IZ90" s="116"/>
      <c r="JA90" s="195"/>
    </row>
    <row r="91" spans="1:261" ht="20.399999999999999" customHeight="1" thickBot="1" x14ac:dyDescent="0.5">
      <c r="A91" s="66" t="s">
        <v>982</v>
      </c>
      <c r="B91" s="381" t="s">
        <v>984</v>
      </c>
      <c r="C91" s="381"/>
      <c r="D91" s="381"/>
      <c r="E91" s="381"/>
      <c r="F91" s="381"/>
      <c r="G91" s="381"/>
      <c r="H91" s="381"/>
      <c r="I91" s="381"/>
      <c r="J91" s="331" t="s">
        <v>84</v>
      </c>
      <c r="K91" s="332"/>
      <c r="L91" s="333"/>
      <c r="M91" s="122"/>
      <c r="N91" s="146">
        <v>5.5550000000000104</v>
      </c>
      <c r="O91" s="195"/>
      <c r="V91" s="123" t="s">
        <v>85</v>
      </c>
      <c r="W91" s="124"/>
      <c r="X91" s="125"/>
      <c r="Y91" s="115"/>
      <c r="Z91" s="116"/>
      <c r="AA91" s="195"/>
      <c r="AB91" s="331" t="s">
        <v>84</v>
      </c>
      <c r="AC91" s="332"/>
      <c r="AD91" s="333"/>
      <c r="AE91" s="214"/>
      <c r="AF91" s="116"/>
      <c r="AG91" s="195"/>
      <c r="BF91" s="128"/>
      <c r="BG91" s="129"/>
      <c r="BH91" s="129"/>
      <c r="BI91" s="131"/>
      <c r="BJ91" s="133"/>
      <c r="BK91" s="155"/>
      <c r="DB91" s="191" t="s">
        <v>87</v>
      </c>
      <c r="DC91" s="192"/>
      <c r="DD91" s="192"/>
      <c r="DE91" s="115"/>
      <c r="DF91" s="116"/>
      <c r="DG91" s="195"/>
      <c r="DH91" s="191" t="s">
        <v>86</v>
      </c>
      <c r="DI91" s="192"/>
      <c r="DJ91" s="192"/>
      <c r="DK91" s="214"/>
      <c r="DL91" s="116"/>
      <c r="DM91" s="195"/>
      <c r="EL91" s="191" t="s">
        <v>87</v>
      </c>
      <c r="EM91" s="192"/>
      <c r="EN91" s="192"/>
      <c r="EO91" s="122"/>
      <c r="EP91" s="116"/>
      <c r="EQ91" s="195"/>
      <c r="ER91" s="191" t="s">
        <v>87</v>
      </c>
      <c r="ES91" s="192"/>
      <c r="ET91" s="192"/>
      <c r="EU91" s="122"/>
      <c r="EV91" s="116"/>
      <c r="EW91" s="195"/>
      <c r="GT91" s="112" t="s">
        <v>365</v>
      </c>
      <c r="GU91" s="113"/>
      <c r="GV91" s="114"/>
      <c r="GW91" s="115"/>
      <c r="GX91" s="116">
        <v>2</v>
      </c>
      <c r="GY91" s="194">
        <f t="shared" ref="GY91" si="770">GW91*GX91*$E$2</f>
        <v>0</v>
      </c>
      <c r="GZ91" s="112" t="s">
        <v>776</v>
      </c>
      <c r="HA91" s="113"/>
      <c r="HB91" s="114"/>
      <c r="HC91" s="115"/>
      <c r="HD91" s="116">
        <v>2</v>
      </c>
      <c r="HE91" s="194">
        <f t="shared" ref="HE91" si="771">HC91*HD91*$E$2</f>
        <v>0</v>
      </c>
      <c r="HF91" s="112" t="s">
        <v>644</v>
      </c>
      <c r="HG91" s="113"/>
      <c r="HH91" s="114"/>
      <c r="HI91" s="115"/>
      <c r="HJ91" s="116">
        <v>2</v>
      </c>
      <c r="HK91" s="194">
        <f t="shared" ref="HK91" si="772">HI91*HJ91*$E$2</f>
        <v>0</v>
      </c>
      <c r="HL91" s="112" t="s">
        <v>511</v>
      </c>
      <c r="HM91" s="113"/>
      <c r="HN91" s="114"/>
      <c r="HO91" s="115"/>
      <c r="HP91" s="116">
        <v>2</v>
      </c>
      <c r="HQ91" s="194">
        <f t="shared" ref="HQ91" si="773">HO91*HP91*$E$2</f>
        <v>0</v>
      </c>
      <c r="HR91" s="112" t="s">
        <v>373</v>
      </c>
      <c r="HS91" s="113"/>
      <c r="HT91" s="114"/>
      <c r="HU91" s="115"/>
      <c r="HV91" s="116">
        <v>2</v>
      </c>
      <c r="HW91" s="194">
        <f t="shared" ref="HW91" si="774">HU91*HV91*$E$2</f>
        <v>0</v>
      </c>
      <c r="HX91" s="341"/>
      <c r="HY91" s="207"/>
      <c r="HZ91" s="207"/>
      <c r="IA91" s="208"/>
      <c r="IB91" s="209"/>
      <c r="IC91" s="12"/>
      <c r="ID91" s="112" t="s">
        <v>469</v>
      </c>
      <c r="IE91" s="113"/>
      <c r="IF91" s="114"/>
      <c r="IG91" s="115"/>
      <c r="IH91" s="116">
        <v>2</v>
      </c>
      <c r="II91" s="194">
        <f t="shared" ref="II91" si="775">IG91*IH91*$E$2</f>
        <v>0</v>
      </c>
      <c r="IJ91" s="112" t="s">
        <v>140</v>
      </c>
      <c r="IK91" s="113"/>
      <c r="IL91" s="114"/>
      <c r="IM91" s="115"/>
      <c r="IN91" s="116">
        <v>2.5</v>
      </c>
      <c r="IO91" s="194">
        <f t="shared" ref="IO91" si="776">IM91*IN91*$E$2</f>
        <v>0</v>
      </c>
      <c r="IP91" s="112" t="s">
        <v>101</v>
      </c>
      <c r="IQ91" s="113"/>
      <c r="IR91" s="114"/>
      <c r="IS91" s="115"/>
      <c r="IT91" s="116">
        <v>2</v>
      </c>
      <c r="IU91" s="194">
        <f t="shared" ref="IU91" si="777">IS91*IT91*$E$2</f>
        <v>0</v>
      </c>
      <c r="IV91" s="112" t="s">
        <v>297</v>
      </c>
      <c r="IW91" s="113"/>
      <c r="IX91" s="114"/>
      <c r="IY91" s="115"/>
      <c r="IZ91" s="116">
        <v>1.5</v>
      </c>
      <c r="JA91" s="194">
        <f t="shared" ref="JA91" si="778">IY91*IZ91*$E$2</f>
        <v>0</v>
      </c>
    </row>
    <row r="92" spans="1:261" ht="20.399999999999999" customHeight="1" thickTop="1" thickBot="1" x14ac:dyDescent="0.5">
      <c r="B92" s="381" t="s">
        <v>983</v>
      </c>
      <c r="C92" s="381"/>
      <c r="D92" s="381"/>
      <c r="E92" s="381"/>
      <c r="F92" s="381"/>
      <c r="G92" s="381"/>
      <c r="H92" s="381"/>
      <c r="I92" s="381"/>
      <c r="J92" s="126" t="s">
        <v>95</v>
      </c>
      <c r="K92" s="127"/>
      <c r="L92" s="127"/>
      <c r="M92" s="228">
        <f>M56+M58+M60+M62+M64+M66+M68+M70+M72+M74+M76+M78+M80+M82+M84+M86+M88+M90</f>
        <v>0</v>
      </c>
      <c r="N92" s="329"/>
      <c r="O92" s="135">
        <f>O56+O58+O60+O62+O64+O66+O68+O70+O72+O74+O76+O78+O80+O82+O84+O86+O88+O90</f>
        <v>0</v>
      </c>
      <c r="V92" s="112" t="s">
        <v>194</v>
      </c>
      <c r="W92" s="113"/>
      <c r="X92" s="114"/>
      <c r="Y92" s="115"/>
      <c r="Z92" s="116">
        <v>2.6</v>
      </c>
      <c r="AA92" s="194">
        <f t="shared" ref="AA92" si="779">Y92*Z92*$E$2</f>
        <v>0</v>
      </c>
      <c r="AB92" s="112" t="s">
        <v>217</v>
      </c>
      <c r="AC92" s="113"/>
      <c r="AD92" s="114"/>
      <c r="AE92" s="213"/>
      <c r="AF92" s="116">
        <v>3.1</v>
      </c>
      <c r="AG92" s="194">
        <f t="shared" si="430"/>
        <v>0</v>
      </c>
      <c r="DB92" s="112" t="s">
        <v>494</v>
      </c>
      <c r="DC92" s="113"/>
      <c r="DD92" s="114"/>
      <c r="DE92" s="115"/>
      <c r="DF92" s="116">
        <v>3.2</v>
      </c>
      <c r="DG92" s="194">
        <f t="shared" ref="DG92" si="780">DE92*DF92*$E$2</f>
        <v>0</v>
      </c>
      <c r="DH92" s="198" t="s">
        <v>514</v>
      </c>
      <c r="DI92" s="199"/>
      <c r="DJ92" s="199"/>
      <c r="DK92" s="213"/>
      <c r="DL92" s="116">
        <v>4.7</v>
      </c>
      <c r="DM92" s="194">
        <f t="shared" ref="DM92" si="781">DK92*DL92*$E$2</f>
        <v>0</v>
      </c>
      <c r="EL92" s="126" t="s">
        <v>95</v>
      </c>
      <c r="EM92" s="127"/>
      <c r="EN92" s="127"/>
      <c r="EO92" s="130">
        <f>SUM(EO56:EO91)</f>
        <v>0</v>
      </c>
      <c r="EP92" s="132"/>
      <c r="EQ92" s="135">
        <f>EQ56+EQ58+EQ60+EQ62+EQ64+EQ66+EQ68+EQ70+EQ72+EQ74+EQ76+EQ78+EQ80+EQ82+EQ84+EQ86+EQ88+EQ90</f>
        <v>0</v>
      </c>
      <c r="ER92" s="126" t="s">
        <v>95</v>
      </c>
      <c r="ES92" s="127"/>
      <c r="ET92" s="127"/>
      <c r="EU92" s="130">
        <f>SUM(EU56:EU91)</f>
        <v>0</v>
      </c>
      <c r="EV92" s="132"/>
      <c r="EW92" s="135">
        <f>EW56+EW58+EW60+EW62+EW64+EW66+EW68+EW70+EW72+EW74+EW76+EW78+EW80+EW82+EW84+EW86+EW88+EW90</f>
        <v>0</v>
      </c>
      <c r="GT92" s="123" t="s">
        <v>82</v>
      </c>
      <c r="GU92" s="124"/>
      <c r="GV92" s="125"/>
      <c r="GW92" s="115"/>
      <c r="GX92" s="116"/>
      <c r="GY92" s="195"/>
      <c r="GZ92" s="123" t="s">
        <v>82</v>
      </c>
      <c r="HA92" s="124"/>
      <c r="HB92" s="125"/>
      <c r="HC92" s="115"/>
      <c r="HD92" s="116"/>
      <c r="HE92" s="195"/>
      <c r="HF92" s="123" t="s">
        <v>82</v>
      </c>
      <c r="HG92" s="124"/>
      <c r="HH92" s="125"/>
      <c r="HI92" s="115"/>
      <c r="HJ92" s="116"/>
      <c r="HK92" s="195"/>
      <c r="HL92" s="123" t="s">
        <v>82</v>
      </c>
      <c r="HM92" s="124"/>
      <c r="HN92" s="125"/>
      <c r="HO92" s="115"/>
      <c r="HP92" s="116"/>
      <c r="HQ92" s="195"/>
      <c r="HR92" s="123" t="s">
        <v>82</v>
      </c>
      <c r="HS92" s="124"/>
      <c r="HT92" s="125"/>
      <c r="HU92" s="115"/>
      <c r="HV92" s="116"/>
      <c r="HW92" s="195"/>
      <c r="HX92" s="378"/>
      <c r="HY92" s="211"/>
      <c r="HZ92" s="211"/>
      <c r="IA92" s="208"/>
      <c r="IB92" s="209"/>
      <c r="IC92" s="12"/>
      <c r="ID92" s="123" t="s">
        <v>82</v>
      </c>
      <c r="IE92" s="124"/>
      <c r="IF92" s="125"/>
      <c r="IG92" s="122"/>
      <c r="IH92" s="116"/>
      <c r="II92" s="195"/>
      <c r="IJ92" s="117" t="s">
        <v>83</v>
      </c>
      <c r="IK92" s="118"/>
      <c r="IL92" s="118"/>
      <c r="IM92" s="122"/>
      <c r="IN92" s="116"/>
      <c r="IO92" s="195"/>
      <c r="IP92" s="123" t="s">
        <v>82</v>
      </c>
      <c r="IQ92" s="124"/>
      <c r="IR92" s="125"/>
      <c r="IS92" s="122"/>
      <c r="IT92" s="116"/>
      <c r="IU92" s="195"/>
      <c r="IV92" s="134" t="s">
        <v>81</v>
      </c>
      <c r="IW92" s="124"/>
      <c r="IX92" s="125"/>
      <c r="IY92" s="122"/>
      <c r="IZ92" s="116"/>
      <c r="JA92" s="195"/>
    </row>
    <row r="93" spans="1:261" ht="20.399999999999999" customHeight="1" thickTop="1" thickBot="1" x14ac:dyDescent="0.5">
      <c r="A93" s="66" t="s">
        <v>982</v>
      </c>
      <c r="B93" s="381" t="s">
        <v>986</v>
      </c>
      <c r="C93" s="381"/>
      <c r="D93" s="381"/>
      <c r="E93" s="381"/>
      <c r="F93" s="381"/>
      <c r="G93" s="381"/>
      <c r="H93" s="381"/>
      <c r="I93" s="381"/>
      <c r="J93" s="128"/>
      <c r="K93" s="129"/>
      <c r="L93" s="129"/>
      <c r="M93" s="229"/>
      <c r="N93" s="330"/>
      <c r="O93" s="136"/>
      <c r="V93" s="123" t="s">
        <v>83</v>
      </c>
      <c r="W93" s="124"/>
      <c r="X93" s="125"/>
      <c r="Y93" s="115"/>
      <c r="Z93" s="116"/>
      <c r="AA93" s="195"/>
      <c r="AB93" s="331" t="s">
        <v>84</v>
      </c>
      <c r="AC93" s="332"/>
      <c r="AD93" s="333"/>
      <c r="AE93" s="214"/>
      <c r="AF93" s="116"/>
      <c r="AG93" s="195"/>
      <c r="DB93" s="134" t="s">
        <v>84</v>
      </c>
      <c r="DC93" s="124"/>
      <c r="DD93" s="125"/>
      <c r="DE93" s="115"/>
      <c r="DF93" s="116"/>
      <c r="DG93" s="195"/>
      <c r="DH93" s="191" t="s">
        <v>87</v>
      </c>
      <c r="DI93" s="192"/>
      <c r="DJ93" s="192"/>
      <c r="DK93" s="214"/>
      <c r="DL93" s="116"/>
      <c r="DM93" s="195"/>
      <c r="EL93" s="128"/>
      <c r="EM93" s="129"/>
      <c r="EN93" s="129"/>
      <c r="EO93" s="131"/>
      <c r="EP93" s="133"/>
      <c r="EQ93" s="136"/>
      <c r="ER93" s="128"/>
      <c r="ES93" s="129"/>
      <c r="ET93" s="129"/>
      <c r="EU93" s="131"/>
      <c r="EV93" s="133"/>
      <c r="EW93" s="136"/>
      <c r="GT93" s="112" t="s">
        <v>664</v>
      </c>
      <c r="GU93" s="113"/>
      <c r="GV93" s="114"/>
      <c r="GW93" s="115"/>
      <c r="GX93" s="116">
        <v>2.5</v>
      </c>
      <c r="GY93" s="194">
        <f t="shared" ref="GY93" si="782">GW93*GX93*$E$2</f>
        <v>0</v>
      </c>
      <c r="GZ93" s="112" t="s">
        <v>246</v>
      </c>
      <c r="HA93" s="113"/>
      <c r="HB93" s="114"/>
      <c r="HC93" s="115"/>
      <c r="HD93" s="116">
        <v>2.5</v>
      </c>
      <c r="HE93" s="194">
        <f t="shared" ref="HE93" si="783">HC93*HD93*$E$2</f>
        <v>0</v>
      </c>
      <c r="HF93" s="112" t="s">
        <v>348</v>
      </c>
      <c r="HG93" s="113"/>
      <c r="HH93" s="114"/>
      <c r="HI93" s="115"/>
      <c r="HJ93" s="116">
        <v>2.5</v>
      </c>
      <c r="HK93" s="194">
        <f t="shared" ref="HK93" si="784">HI93*HJ93*$E$2</f>
        <v>0</v>
      </c>
      <c r="HL93" s="112" t="s">
        <v>708</v>
      </c>
      <c r="HM93" s="113"/>
      <c r="HN93" s="114"/>
      <c r="HO93" s="115"/>
      <c r="HP93" s="116">
        <v>2.5</v>
      </c>
      <c r="HQ93" s="194">
        <f t="shared" ref="HQ93" si="785">HO93*HP93*$E$2</f>
        <v>0</v>
      </c>
      <c r="HR93" s="112" t="s">
        <v>245</v>
      </c>
      <c r="HS93" s="113"/>
      <c r="HT93" s="114"/>
      <c r="HU93" s="115"/>
      <c r="HV93" s="116">
        <v>2.5</v>
      </c>
      <c r="HW93" s="194">
        <f t="shared" ref="HW93" si="786">HU93*HV93*$E$2</f>
        <v>0</v>
      </c>
      <c r="HX93" s="341"/>
      <c r="HY93" s="207"/>
      <c r="HZ93" s="207"/>
      <c r="IA93" s="208"/>
      <c r="IB93" s="209"/>
      <c r="IC93" s="12"/>
      <c r="ID93" s="126" t="s">
        <v>95</v>
      </c>
      <c r="IE93" s="127"/>
      <c r="IF93" s="127"/>
      <c r="IG93" s="130">
        <f>SUM(IG79:IG92)</f>
        <v>0</v>
      </c>
      <c r="IH93" s="132"/>
      <c r="II93" s="135">
        <f>II81+II83+II85+II87+II89+II91</f>
        <v>0</v>
      </c>
      <c r="IJ93" s="126" t="s">
        <v>95</v>
      </c>
      <c r="IK93" s="127"/>
      <c r="IL93" s="127"/>
      <c r="IM93" s="130">
        <f>SUM(IM79:IM92)</f>
        <v>0</v>
      </c>
      <c r="IN93" s="132"/>
      <c r="IO93" s="135">
        <f>IO81+IO83+IO85+IO87+IO89+IO91</f>
        <v>0</v>
      </c>
      <c r="IP93" s="126" t="s">
        <v>95</v>
      </c>
      <c r="IQ93" s="127"/>
      <c r="IR93" s="127"/>
      <c r="IS93" s="130">
        <f>SUM(IS79:IS92)</f>
        <v>0</v>
      </c>
      <c r="IT93" s="132"/>
      <c r="IU93" s="135">
        <f>IU81+IU83+IU85+IU87+IU89+IU91</f>
        <v>0</v>
      </c>
      <c r="IV93" s="126" t="s">
        <v>95</v>
      </c>
      <c r="IW93" s="127"/>
      <c r="IX93" s="127"/>
      <c r="IY93" s="130">
        <f>SUM(IY79:IY92)</f>
        <v>0</v>
      </c>
      <c r="IZ93" s="132"/>
      <c r="JA93" s="135">
        <f>JA81+JA83+JA85+JA87+JA89+JA91</f>
        <v>0</v>
      </c>
    </row>
    <row r="94" spans="1:261" ht="20.399999999999999" customHeight="1" thickBot="1" x14ac:dyDescent="0.5">
      <c r="B94" s="382" t="s">
        <v>987</v>
      </c>
      <c r="C94" s="382"/>
      <c r="D94" s="382"/>
      <c r="E94" s="382"/>
      <c r="F94" s="382"/>
      <c r="G94" s="382"/>
      <c r="H94" s="382"/>
      <c r="I94" s="381"/>
      <c r="J94" s="60"/>
      <c r="V94" s="112" t="s">
        <v>195</v>
      </c>
      <c r="W94" s="113"/>
      <c r="X94" s="114"/>
      <c r="Y94" s="115"/>
      <c r="Z94" s="116">
        <v>3.1</v>
      </c>
      <c r="AA94" s="194">
        <f t="shared" ref="AA94" si="787">Y94*Z94*$E$2</f>
        <v>0</v>
      </c>
      <c r="AB94" s="112" t="s">
        <v>218</v>
      </c>
      <c r="AC94" s="113"/>
      <c r="AD94" s="114"/>
      <c r="AE94" s="213"/>
      <c r="AF94" s="116">
        <v>3.6</v>
      </c>
      <c r="AG94" s="194">
        <f t="shared" ref="AG94" si="788">AE94*AF94*$E$2</f>
        <v>0</v>
      </c>
      <c r="DB94" s="112" t="s">
        <v>495</v>
      </c>
      <c r="DC94" s="113"/>
      <c r="DD94" s="114"/>
      <c r="DE94" s="214"/>
      <c r="DF94" s="116">
        <v>3.7</v>
      </c>
      <c r="DG94" s="194">
        <f t="shared" ref="DG94" si="789">DE94*DF94*$E$2</f>
        <v>0</v>
      </c>
      <c r="DH94" s="226" t="s">
        <v>95</v>
      </c>
      <c r="DI94" s="227"/>
      <c r="DJ94" s="227"/>
      <c r="DK94" s="228">
        <f>DE102+DK102</f>
        <v>0</v>
      </c>
      <c r="DL94" s="228"/>
      <c r="DM94" s="230">
        <f>DG102+DM102</f>
        <v>0</v>
      </c>
      <c r="GT94" s="117" t="s">
        <v>83</v>
      </c>
      <c r="GU94" s="118"/>
      <c r="GV94" s="118"/>
      <c r="GW94" s="122"/>
      <c r="GX94" s="116"/>
      <c r="GY94" s="195"/>
      <c r="GZ94" s="117" t="s">
        <v>83</v>
      </c>
      <c r="HA94" s="118"/>
      <c r="HB94" s="118"/>
      <c r="HC94" s="122"/>
      <c r="HD94" s="116"/>
      <c r="HE94" s="195"/>
      <c r="HF94" s="117" t="s">
        <v>83</v>
      </c>
      <c r="HG94" s="118"/>
      <c r="HH94" s="118"/>
      <c r="HI94" s="122"/>
      <c r="HJ94" s="116"/>
      <c r="HK94" s="195"/>
      <c r="HL94" s="117" t="s">
        <v>83</v>
      </c>
      <c r="HM94" s="118"/>
      <c r="HN94" s="118"/>
      <c r="HO94" s="122"/>
      <c r="HP94" s="116"/>
      <c r="HQ94" s="195"/>
      <c r="HR94" s="117" t="s">
        <v>83</v>
      </c>
      <c r="HS94" s="118"/>
      <c r="HT94" s="118"/>
      <c r="HU94" s="122"/>
      <c r="HV94" s="116"/>
      <c r="HW94" s="195"/>
      <c r="HX94" s="378"/>
      <c r="HY94" s="211"/>
      <c r="HZ94" s="211"/>
      <c r="IA94" s="208"/>
      <c r="IB94" s="209"/>
      <c r="IC94" s="12"/>
      <c r="ID94" s="128"/>
      <c r="IE94" s="129"/>
      <c r="IF94" s="129"/>
      <c r="IG94" s="131"/>
      <c r="IH94" s="133"/>
      <c r="II94" s="136"/>
      <c r="IJ94" s="128"/>
      <c r="IK94" s="129"/>
      <c r="IL94" s="129"/>
      <c r="IM94" s="131"/>
      <c r="IN94" s="133"/>
      <c r="IO94" s="136"/>
      <c r="IP94" s="128"/>
      <c r="IQ94" s="129"/>
      <c r="IR94" s="129"/>
      <c r="IS94" s="131"/>
      <c r="IT94" s="133"/>
      <c r="IU94" s="136"/>
      <c r="IV94" s="128"/>
      <c r="IW94" s="129"/>
      <c r="IX94" s="129"/>
      <c r="IY94" s="131"/>
      <c r="IZ94" s="133"/>
      <c r="JA94" s="136"/>
    </row>
    <row r="95" spans="1:261" ht="20.399999999999999" customHeight="1" thickTop="1" thickBot="1" x14ac:dyDescent="0.5">
      <c r="A95" s="66" t="s">
        <v>982</v>
      </c>
      <c r="B95" s="382" t="s">
        <v>988</v>
      </c>
      <c r="C95" s="382"/>
      <c r="D95" s="382"/>
      <c r="E95" s="382"/>
      <c r="F95" s="382"/>
      <c r="G95" s="382"/>
      <c r="H95" s="382"/>
      <c r="I95" s="381"/>
      <c r="J95" s="67"/>
      <c r="V95" s="134" t="s">
        <v>84</v>
      </c>
      <c r="W95" s="124"/>
      <c r="X95" s="125"/>
      <c r="Y95" s="115"/>
      <c r="Z95" s="116"/>
      <c r="AA95" s="195"/>
      <c r="AB95" s="117" t="s">
        <v>85</v>
      </c>
      <c r="AC95" s="118"/>
      <c r="AD95" s="118"/>
      <c r="AE95" s="215"/>
      <c r="AF95" s="116"/>
      <c r="AG95" s="195"/>
      <c r="DB95" s="217" t="s">
        <v>85</v>
      </c>
      <c r="DC95" s="218"/>
      <c r="DD95" s="219"/>
      <c r="DE95" s="122"/>
      <c r="DF95" s="216"/>
      <c r="DG95" s="390"/>
      <c r="DH95" s="128"/>
      <c r="DI95" s="129"/>
      <c r="DJ95" s="129"/>
      <c r="DK95" s="229"/>
      <c r="DL95" s="229"/>
      <c r="DM95" s="136"/>
      <c r="GT95" s="126" t="s">
        <v>95</v>
      </c>
      <c r="GU95" s="127"/>
      <c r="GV95" s="127"/>
      <c r="GW95" s="130">
        <f>SUM(GW81:GW94)</f>
        <v>0</v>
      </c>
      <c r="GX95" s="132"/>
      <c r="GY95" s="135">
        <f>GY81+GY83+GY85+GY87+GY89+GY91+GY93</f>
        <v>0</v>
      </c>
      <c r="GZ95" s="126" t="s">
        <v>95</v>
      </c>
      <c r="HA95" s="127"/>
      <c r="HB95" s="127"/>
      <c r="HC95" s="130">
        <f>SUM(HC81:HC94)</f>
        <v>0</v>
      </c>
      <c r="HD95" s="132"/>
      <c r="HE95" s="135">
        <f>HE81+HE83+HE85+HE87+HE89+HE91+HE93</f>
        <v>0</v>
      </c>
      <c r="HF95" s="126" t="s">
        <v>95</v>
      </c>
      <c r="HG95" s="127"/>
      <c r="HH95" s="127"/>
      <c r="HI95" s="130">
        <f>SUM(HI81:HI94)</f>
        <v>0</v>
      </c>
      <c r="HJ95" s="132"/>
      <c r="HK95" s="135">
        <f>HK81+HK83+HK85+HK87+HK89+HK91+HK93</f>
        <v>0</v>
      </c>
      <c r="HL95" s="126" t="s">
        <v>95</v>
      </c>
      <c r="HM95" s="127"/>
      <c r="HN95" s="127"/>
      <c r="HO95" s="130">
        <f>SUM(HO81:HO94)</f>
        <v>0</v>
      </c>
      <c r="HP95" s="132"/>
      <c r="HQ95" s="135">
        <f>HQ81+HQ83+HQ85+HQ87+HQ89+HQ91+HQ93</f>
        <v>0</v>
      </c>
      <c r="HR95" s="126" t="s">
        <v>95</v>
      </c>
      <c r="HS95" s="127"/>
      <c r="HT95" s="127"/>
      <c r="HU95" s="130">
        <f>SUM(HU81:HU94)</f>
        <v>0</v>
      </c>
      <c r="HV95" s="132"/>
      <c r="HW95" s="373">
        <f>HW81+HW83+HW85+HW87+HW89+HW91+HW93</f>
        <v>0</v>
      </c>
      <c r="HX95" s="372"/>
      <c r="HY95" s="308"/>
      <c r="HZ95" s="308"/>
      <c r="IA95" s="258"/>
      <c r="IB95" s="260"/>
      <c r="IC95" s="258"/>
    </row>
    <row r="96" spans="1:261" ht="20.399999999999999" customHeight="1" thickTop="1" thickBot="1" x14ac:dyDescent="0.5">
      <c r="A96" s="88"/>
      <c r="B96" s="382" t="s">
        <v>989</v>
      </c>
      <c r="C96" s="382"/>
      <c r="D96" s="382"/>
      <c r="E96" s="382"/>
      <c r="F96" s="382"/>
      <c r="G96" s="382"/>
      <c r="H96" s="382"/>
      <c r="I96" s="381"/>
      <c r="J96" s="67"/>
      <c r="V96" s="198" t="s">
        <v>196</v>
      </c>
      <c r="W96" s="199"/>
      <c r="X96" s="199"/>
      <c r="Y96" s="213"/>
      <c r="Z96" s="146">
        <v>3.1</v>
      </c>
      <c r="AA96" s="194">
        <f t="shared" ref="AA96" si="790">Y96*Z96*$E$2</f>
        <v>0</v>
      </c>
      <c r="AB96" s="126" t="s">
        <v>95</v>
      </c>
      <c r="AC96" s="127"/>
      <c r="AD96" s="127"/>
      <c r="AE96" s="228">
        <f>Y102+AE102</f>
        <v>0</v>
      </c>
      <c r="AF96" s="269"/>
      <c r="AG96" s="135">
        <f>AA102+AG102</f>
        <v>0</v>
      </c>
      <c r="DH96" s="36"/>
      <c r="DI96" s="36"/>
      <c r="DJ96" s="36"/>
      <c r="DK96" s="12"/>
      <c r="DL96" s="12"/>
      <c r="DM96" s="12"/>
      <c r="GT96" s="128"/>
      <c r="GU96" s="129"/>
      <c r="GV96" s="129"/>
      <c r="GW96" s="131"/>
      <c r="GX96" s="133"/>
      <c r="GY96" s="136"/>
      <c r="GZ96" s="128"/>
      <c r="HA96" s="129"/>
      <c r="HB96" s="129"/>
      <c r="HC96" s="131"/>
      <c r="HD96" s="133"/>
      <c r="HE96" s="136"/>
      <c r="HF96" s="128"/>
      <c r="HG96" s="129"/>
      <c r="HH96" s="129"/>
      <c r="HI96" s="131"/>
      <c r="HJ96" s="133"/>
      <c r="HK96" s="136"/>
      <c r="HL96" s="128"/>
      <c r="HM96" s="129"/>
      <c r="HN96" s="129"/>
      <c r="HO96" s="131"/>
      <c r="HP96" s="133"/>
      <c r="HQ96" s="136"/>
      <c r="HR96" s="128"/>
      <c r="HS96" s="129"/>
      <c r="HT96" s="129"/>
      <c r="HU96" s="131"/>
      <c r="HV96" s="133"/>
      <c r="HW96" s="374"/>
      <c r="HX96" s="372"/>
      <c r="HY96" s="308"/>
      <c r="HZ96" s="308"/>
      <c r="IA96" s="258"/>
      <c r="IB96" s="260"/>
      <c r="IC96" s="258"/>
    </row>
    <row r="97" spans="1:261" ht="20.399999999999999" customHeight="1" thickBot="1" x14ac:dyDescent="0.5">
      <c r="A97" s="66" t="s">
        <v>982</v>
      </c>
      <c r="B97" s="382" t="s">
        <v>1000</v>
      </c>
      <c r="C97" s="382"/>
      <c r="D97" s="382"/>
      <c r="E97" s="382"/>
      <c r="F97" s="382"/>
      <c r="G97" s="382"/>
      <c r="H97" s="382"/>
      <c r="I97" s="381"/>
      <c r="J97" s="67"/>
      <c r="V97" s="191" t="s">
        <v>84</v>
      </c>
      <c r="W97" s="192"/>
      <c r="X97" s="192"/>
      <c r="Y97" s="214"/>
      <c r="Z97" s="147"/>
      <c r="AA97" s="195"/>
      <c r="AB97" s="267"/>
      <c r="AC97" s="268"/>
      <c r="AD97" s="268"/>
      <c r="AE97" s="228"/>
      <c r="AF97" s="228"/>
      <c r="AG97" s="261"/>
      <c r="DH97" s="36"/>
      <c r="DI97" s="36"/>
      <c r="DJ97" s="36"/>
      <c r="DK97" s="12"/>
      <c r="DL97" s="12"/>
      <c r="DM97" s="12"/>
    </row>
    <row r="98" spans="1:261" ht="20.399999999999999" customHeight="1" x14ac:dyDescent="0.45">
      <c r="A98" s="66"/>
      <c r="B98" s="382" t="s">
        <v>1001</v>
      </c>
      <c r="C98" s="382"/>
      <c r="D98" s="382"/>
      <c r="E98" s="382"/>
      <c r="F98" s="382"/>
      <c r="G98" s="382"/>
      <c r="H98" s="382"/>
      <c r="I98" s="381"/>
      <c r="J98" s="67"/>
      <c r="P98" s="159">
        <f>COUNTA(M5:M34)</f>
        <v>0</v>
      </c>
      <c r="Q98" s="196">
        <f>COUNTA(S5:S16)</f>
        <v>0</v>
      </c>
      <c r="R98" s="171">
        <f>COUNTA(M56:M91)</f>
        <v>0</v>
      </c>
      <c r="S98" s="152">
        <f>M35+S17+M92</f>
        <v>0</v>
      </c>
      <c r="T98" s="153"/>
      <c r="U98" s="154">
        <f>O35+U17+O92</f>
        <v>0</v>
      </c>
      <c r="V98" s="198" t="s">
        <v>197</v>
      </c>
      <c r="W98" s="199"/>
      <c r="X98" s="199"/>
      <c r="Y98" s="213"/>
      <c r="Z98" s="146">
        <v>3.1</v>
      </c>
      <c r="AA98" s="194">
        <f t="shared" ref="AA98" si="791">Y98*Z98*$E$2</f>
        <v>0</v>
      </c>
      <c r="AB98" s="159">
        <f>COUNTA(Y5:Y34)</f>
        <v>0</v>
      </c>
      <c r="AC98" s="196">
        <f>COUNTA(Y39:Y44,AE5:AE42)</f>
        <v>0</v>
      </c>
      <c r="AD98" s="171">
        <f>COUNTA(Y56:Y99,AE54:AE95)</f>
        <v>0</v>
      </c>
      <c r="AE98" s="152">
        <f>Y35+AE43+AE96</f>
        <v>0</v>
      </c>
      <c r="AF98" s="153"/>
      <c r="AG98" s="154">
        <f>AA35+AG43+AG96</f>
        <v>0</v>
      </c>
      <c r="AN98" s="159">
        <f>COUNTA(AK56:AK67)</f>
        <v>0</v>
      </c>
      <c r="AO98" s="148"/>
      <c r="AP98" s="150"/>
      <c r="AQ98" s="152">
        <f>AK68</f>
        <v>0</v>
      </c>
      <c r="AR98" s="153"/>
      <c r="AS98" s="154">
        <f>AM68</f>
        <v>0</v>
      </c>
      <c r="AZ98" s="159">
        <f>COUNTA(AW5:AW34)</f>
        <v>0</v>
      </c>
      <c r="BA98" s="196">
        <f>COUNTA(BC5:BC40)</f>
        <v>0</v>
      </c>
      <c r="BB98" s="171">
        <f>COUNTA(AW56:AW69)</f>
        <v>0</v>
      </c>
      <c r="BC98" s="152">
        <f>AW35+BC41+AW70</f>
        <v>0</v>
      </c>
      <c r="BD98" s="153"/>
      <c r="BE98" s="154">
        <f>AY35+BE41+AY70</f>
        <v>0</v>
      </c>
      <c r="BL98" s="159">
        <f>COUNTA(BI5:BI34)</f>
        <v>0</v>
      </c>
      <c r="BM98" s="196">
        <f>COUNTA(BO5:BO26)</f>
        <v>0</v>
      </c>
      <c r="BN98" s="171">
        <f>COUNTA(BI56:BI89)</f>
        <v>0</v>
      </c>
      <c r="BO98" s="152">
        <f>BI35+BO27+BI90</f>
        <v>0</v>
      </c>
      <c r="BP98" s="153"/>
      <c r="BQ98" s="154">
        <f>BK35+BQ27+BK90</f>
        <v>0</v>
      </c>
      <c r="BX98" s="159">
        <f>COUNTA(BU56:BU79)</f>
        <v>0</v>
      </c>
      <c r="BY98" s="148"/>
      <c r="BZ98" s="150"/>
      <c r="CA98" s="152">
        <f>BU80</f>
        <v>0</v>
      </c>
      <c r="CB98" s="153"/>
      <c r="CC98" s="154">
        <f>BW80</f>
        <v>0</v>
      </c>
      <c r="CJ98" s="159">
        <f>COUNTA(CG56:CG85)</f>
        <v>0</v>
      </c>
      <c r="CK98" s="148"/>
      <c r="CL98" s="171">
        <f>COUNTA(CM56)</f>
        <v>0</v>
      </c>
      <c r="CM98" s="152">
        <f>CG86+CM58</f>
        <v>0</v>
      </c>
      <c r="CN98" s="153"/>
      <c r="CO98" s="154">
        <f>CI86+CO58</f>
        <v>0</v>
      </c>
      <c r="CV98" s="159">
        <f>COUNTA(CS56:CS79)</f>
        <v>0</v>
      </c>
      <c r="CW98" s="148"/>
      <c r="CX98" s="150"/>
      <c r="CY98" s="152">
        <f>CS80</f>
        <v>0</v>
      </c>
      <c r="CZ98" s="153"/>
      <c r="DA98" s="154">
        <f>CU80</f>
        <v>0</v>
      </c>
      <c r="DT98" s="159">
        <f>COUNTA(DQ56:DQ85)</f>
        <v>0</v>
      </c>
      <c r="DU98" s="148"/>
      <c r="DV98" s="171">
        <f>COUNTA(DW56:DW65)</f>
        <v>0</v>
      </c>
      <c r="DW98" s="152">
        <f>DQ86+DW66</f>
        <v>0</v>
      </c>
      <c r="DX98" s="153"/>
      <c r="DY98" s="154">
        <f>DS86+DY66</f>
        <v>0</v>
      </c>
      <c r="EF98" s="159">
        <f>COUNTA(EC56:EC85)</f>
        <v>0</v>
      </c>
      <c r="EG98" s="196">
        <f>COUNTA(EI56:EI67)</f>
        <v>0</v>
      </c>
      <c r="EH98" s="150"/>
      <c r="EI98" s="152">
        <f>EC86+EI68</f>
        <v>0</v>
      </c>
      <c r="EJ98" s="153"/>
      <c r="EK98" s="154">
        <f>EE86+EK68</f>
        <v>0</v>
      </c>
      <c r="EL98" s="159">
        <f>COUNTA(EO56:EO91)</f>
        <v>0</v>
      </c>
      <c r="EM98" s="148"/>
      <c r="EN98" s="150"/>
      <c r="EO98" s="152">
        <f>EO92</f>
        <v>0</v>
      </c>
      <c r="EP98" s="153"/>
      <c r="EQ98" s="154">
        <f>EQ92</f>
        <v>0</v>
      </c>
      <c r="ER98" s="159">
        <f>COUNTA(EU56:EU91)</f>
        <v>0</v>
      </c>
      <c r="ES98" s="148"/>
      <c r="ET98" s="150"/>
      <c r="EU98" s="152">
        <f>EU92</f>
        <v>0</v>
      </c>
      <c r="EV98" s="153"/>
      <c r="EW98" s="154">
        <f>EW92</f>
        <v>0</v>
      </c>
      <c r="FD98" s="159">
        <f>COUNTA(FA56:FA77,FG56:FG75)</f>
        <v>0</v>
      </c>
      <c r="FE98" s="148"/>
      <c r="FF98" s="150"/>
      <c r="FG98" s="152">
        <f>FA79+FG79</f>
        <v>0</v>
      </c>
      <c r="FH98" s="153"/>
      <c r="FI98" s="154">
        <f>FC79+FI79</f>
        <v>0</v>
      </c>
      <c r="FJ98" s="159">
        <f>COUNTA(FM56:FM71)</f>
        <v>0</v>
      </c>
      <c r="FK98" s="148"/>
      <c r="FL98" s="171">
        <f>COUNTA(FM77:FM86)</f>
        <v>0</v>
      </c>
      <c r="FM98" s="152">
        <f>FM72+FM87</f>
        <v>0</v>
      </c>
      <c r="FN98" s="153"/>
      <c r="FO98" s="154">
        <f>FO72+FO87</f>
        <v>0</v>
      </c>
      <c r="FP98" s="159">
        <f>COUNTA(FS56:FS71)</f>
        <v>0</v>
      </c>
      <c r="FQ98" s="148"/>
      <c r="FR98" s="150"/>
      <c r="FS98" s="152">
        <f>FS72</f>
        <v>0</v>
      </c>
      <c r="FT98" s="153"/>
      <c r="FU98" s="154">
        <f>FU72</f>
        <v>0</v>
      </c>
      <c r="FV98" s="159">
        <f>COUNTA(FY56:FY87)</f>
        <v>0</v>
      </c>
      <c r="FW98" s="148"/>
      <c r="FX98" s="150"/>
      <c r="FY98" s="152">
        <f>FY88</f>
        <v>0</v>
      </c>
      <c r="FZ98" s="153"/>
      <c r="GA98" s="154">
        <f>GA88</f>
        <v>0</v>
      </c>
      <c r="GB98" s="159">
        <f>COUNTA(GE56:GE85)</f>
        <v>0</v>
      </c>
      <c r="GC98" s="148"/>
      <c r="GD98" s="150"/>
      <c r="GE98" s="152">
        <f>GE86</f>
        <v>0</v>
      </c>
      <c r="GF98" s="153"/>
      <c r="GG98" s="154">
        <f>GG86</f>
        <v>0</v>
      </c>
      <c r="GT98" s="159">
        <f>COUNTA(GW81:GW94)</f>
        <v>0</v>
      </c>
      <c r="GU98" s="148"/>
      <c r="GV98" s="150"/>
      <c r="GW98" s="369">
        <f>GW95</f>
        <v>0</v>
      </c>
      <c r="GX98" s="370"/>
      <c r="GY98" s="371">
        <f>GY95</f>
        <v>0</v>
      </c>
      <c r="GZ98" s="159">
        <f>COUNTA(HC81:HC94)</f>
        <v>0</v>
      </c>
      <c r="HA98" s="148"/>
      <c r="HB98" s="150"/>
      <c r="HC98" s="369">
        <f>HC95</f>
        <v>0</v>
      </c>
      <c r="HD98" s="370"/>
      <c r="HE98" s="371">
        <f>HE95</f>
        <v>0</v>
      </c>
      <c r="HF98" s="159">
        <f>COUNTA(HI81:HI94)</f>
        <v>0</v>
      </c>
      <c r="HG98" s="148"/>
      <c r="HH98" s="150"/>
      <c r="HI98" s="369">
        <f>HI95</f>
        <v>0</v>
      </c>
      <c r="HJ98" s="370"/>
      <c r="HK98" s="371">
        <f>HK95</f>
        <v>0</v>
      </c>
      <c r="HL98" s="159">
        <f>COUNTA(HO81:HO94)</f>
        <v>0</v>
      </c>
      <c r="HM98" s="148"/>
      <c r="HN98" s="150"/>
      <c r="HO98" s="369">
        <f>HO95</f>
        <v>0</v>
      </c>
      <c r="HP98" s="370"/>
      <c r="HQ98" s="371">
        <f>HQ95</f>
        <v>0</v>
      </c>
      <c r="HR98" s="159">
        <f>COUNTA(HU81:HU94)</f>
        <v>0</v>
      </c>
      <c r="HS98" s="148"/>
      <c r="HT98" s="150"/>
      <c r="HU98" s="369">
        <f>HU95</f>
        <v>0</v>
      </c>
      <c r="HV98" s="370"/>
      <c r="HW98" s="371">
        <f>HW95</f>
        <v>0</v>
      </c>
      <c r="HX98" s="375"/>
      <c r="HY98" s="376"/>
      <c r="HZ98" s="377"/>
      <c r="IA98" s="258"/>
      <c r="IB98" s="260"/>
      <c r="IC98" s="258"/>
      <c r="ID98" s="159">
        <f>COUNTA(IG81:IG92)</f>
        <v>0</v>
      </c>
      <c r="IE98" s="148"/>
      <c r="IF98" s="150"/>
      <c r="IG98" s="152">
        <f>IG93</f>
        <v>0</v>
      </c>
      <c r="IH98" s="153"/>
      <c r="II98" s="154">
        <f>II93</f>
        <v>0</v>
      </c>
      <c r="IJ98" s="159">
        <f>COUNTA(IM81:IM92)</f>
        <v>0</v>
      </c>
      <c r="IK98" s="148"/>
      <c r="IL98" s="150"/>
      <c r="IM98" s="152">
        <f>IM93</f>
        <v>0</v>
      </c>
      <c r="IN98" s="153"/>
      <c r="IO98" s="154">
        <f>IO93</f>
        <v>0</v>
      </c>
      <c r="IP98" s="159">
        <f>COUNTA(IS81:IS92)</f>
        <v>0</v>
      </c>
      <c r="IQ98" s="148"/>
      <c r="IR98" s="150"/>
      <c r="IS98" s="152">
        <f>IS93</f>
        <v>0</v>
      </c>
      <c r="IT98" s="153"/>
      <c r="IU98" s="154">
        <f>IU93</f>
        <v>0</v>
      </c>
      <c r="IV98" s="159">
        <f>COUNTA(IY81:IY92)</f>
        <v>0</v>
      </c>
      <c r="IW98" s="148"/>
      <c r="IX98" s="150"/>
      <c r="IY98" s="152">
        <f>IY93</f>
        <v>0</v>
      </c>
      <c r="IZ98" s="153"/>
      <c r="JA98" s="154">
        <f>JA93</f>
        <v>0</v>
      </c>
    </row>
    <row r="99" spans="1:261" ht="20.399999999999999" customHeight="1" thickBot="1" x14ac:dyDescent="0.5">
      <c r="B99" s="387" t="s">
        <v>1002</v>
      </c>
      <c r="C99" s="382"/>
      <c r="D99" s="382"/>
      <c r="E99" s="382"/>
      <c r="F99" s="382"/>
      <c r="G99" s="382"/>
      <c r="H99" s="382"/>
      <c r="I99" s="381"/>
      <c r="J99" s="67"/>
      <c r="P99" s="160"/>
      <c r="Q99" s="197"/>
      <c r="R99" s="172"/>
      <c r="S99" s="131"/>
      <c r="T99" s="133"/>
      <c r="U99" s="155"/>
      <c r="V99" s="265" t="s">
        <v>84</v>
      </c>
      <c r="W99" s="266"/>
      <c r="X99" s="266"/>
      <c r="Y99" s="215"/>
      <c r="Z99" s="264"/>
      <c r="AA99" s="390"/>
      <c r="AB99" s="160"/>
      <c r="AC99" s="197"/>
      <c r="AD99" s="172"/>
      <c r="AE99" s="131"/>
      <c r="AF99" s="133"/>
      <c r="AG99" s="155"/>
      <c r="AN99" s="160"/>
      <c r="AO99" s="149"/>
      <c r="AP99" s="151"/>
      <c r="AQ99" s="131"/>
      <c r="AR99" s="133"/>
      <c r="AS99" s="155"/>
      <c r="AZ99" s="160"/>
      <c r="BA99" s="197"/>
      <c r="BB99" s="172"/>
      <c r="BC99" s="131"/>
      <c r="BD99" s="133"/>
      <c r="BE99" s="155"/>
      <c r="BL99" s="160"/>
      <c r="BM99" s="197"/>
      <c r="BN99" s="172"/>
      <c r="BO99" s="131"/>
      <c r="BP99" s="133"/>
      <c r="BQ99" s="155"/>
      <c r="BX99" s="160"/>
      <c r="BY99" s="149"/>
      <c r="BZ99" s="151"/>
      <c r="CA99" s="131"/>
      <c r="CB99" s="133"/>
      <c r="CC99" s="155"/>
      <c r="CJ99" s="160"/>
      <c r="CK99" s="149"/>
      <c r="CL99" s="172"/>
      <c r="CM99" s="131"/>
      <c r="CN99" s="133"/>
      <c r="CO99" s="155"/>
      <c r="CV99" s="160"/>
      <c r="CW99" s="149"/>
      <c r="CX99" s="151"/>
      <c r="CY99" s="131"/>
      <c r="CZ99" s="133"/>
      <c r="DA99" s="155"/>
      <c r="DT99" s="160"/>
      <c r="DU99" s="149"/>
      <c r="DV99" s="172"/>
      <c r="DW99" s="131"/>
      <c r="DX99" s="133"/>
      <c r="DY99" s="155"/>
      <c r="EF99" s="160"/>
      <c r="EG99" s="197"/>
      <c r="EH99" s="151"/>
      <c r="EI99" s="131"/>
      <c r="EJ99" s="133"/>
      <c r="EK99" s="155"/>
      <c r="EL99" s="160"/>
      <c r="EM99" s="149"/>
      <c r="EN99" s="151"/>
      <c r="EO99" s="131"/>
      <c r="EP99" s="133"/>
      <c r="EQ99" s="155"/>
      <c r="ER99" s="160"/>
      <c r="ES99" s="149"/>
      <c r="ET99" s="151"/>
      <c r="EU99" s="131"/>
      <c r="EV99" s="133"/>
      <c r="EW99" s="155"/>
      <c r="FD99" s="160"/>
      <c r="FE99" s="149"/>
      <c r="FF99" s="151"/>
      <c r="FG99" s="131"/>
      <c r="FH99" s="133"/>
      <c r="FI99" s="155"/>
      <c r="FJ99" s="160"/>
      <c r="FK99" s="149"/>
      <c r="FL99" s="172"/>
      <c r="FM99" s="131"/>
      <c r="FN99" s="133"/>
      <c r="FO99" s="155"/>
      <c r="FP99" s="160"/>
      <c r="FQ99" s="149"/>
      <c r="FR99" s="151"/>
      <c r="FS99" s="131"/>
      <c r="FT99" s="133"/>
      <c r="FU99" s="155"/>
      <c r="FV99" s="160"/>
      <c r="FW99" s="149"/>
      <c r="FX99" s="151"/>
      <c r="FY99" s="131"/>
      <c r="FZ99" s="133"/>
      <c r="GA99" s="155"/>
      <c r="GB99" s="160"/>
      <c r="GC99" s="149"/>
      <c r="GD99" s="151"/>
      <c r="GE99" s="131"/>
      <c r="GF99" s="133"/>
      <c r="GG99" s="155"/>
      <c r="GT99" s="160"/>
      <c r="GU99" s="149"/>
      <c r="GV99" s="151"/>
      <c r="GW99" s="229"/>
      <c r="GX99" s="330"/>
      <c r="GY99" s="136"/>
      <c r="GZ99" s="160"/>
      <c r="HA99" s="149"/>
      <c r="HB99" s="151"/>
      <c r="HC99" s="229"/>
      <c r="HD99" s="330"/>
      <c r="HE99" s="136"/>
      <c r="HF99" s="160"/>
      <c r="HG99" s="149"/>
      <c r="HH99" s="151"/>
      <c r="HI99" s="229"/>
      <c r="HJ99" s="330"/>
      <c r="HK99" s="136"/>
      <c r="HL99" s="160"/>
      <c r="HM99" s="149"/>
      <c r="HN99" s="151"/>
      <c r="HO99" s="229"/>
      <c r="HP99" s="330"/>
      <c r="HQ99" s="136"/>
      <c r="HR99" s="160"/>
      <c r="HS99" s="149"/>
      <c r="HT99" s="151"/>
      <c r="HU99" s="229"/>
      <c r="HV99" s="330"/>
      <c r="HW99" s="136"/>
      <c r="HX99" s="375"/>
      <c r="HY99" s="376"/>
      <c r="HZ99" s="377"/>
      <c r="IA99" s="258"/>
      <c r="IB99" s="260"/>
      <c r="IC99" s="258"/>
      <c r="ID99" s="160"/>
      <c r="IE99" s="149"/>
      <c r="IF99" s="151"/>
      <c r="IG99" s="131"/>
      <c r="IH99" s="133"/>
      <c r="II99" s="155"/>
      <c r="IJ99" s="160"/>
      <c r="IK99" s="149"/>
      <c r="IL99" s="151"/>
      <c r="IM99" s="131"/>
      <c r="IN99" s="133"/>
      <c r="IO99" s="155"/>
      <c r="IP99" s="160"/>
      <c r="IQ99" s="149"/>
      <c r="IR99" s="151"/>
      <c r="IS99" s="131"/>
      <c r="IT99" s="133"/>
      <c r="IU99" s="155"/>
      <c r="IV99" s="160"/>
      <c r="IW99" s="149"/>
      <c r="IX99" s="151"/>
      <c r="IY99" s="131"/>
      <c r="IZ99" s="133"/>
      <c r="JA99" s="155"/>
    </row>
    <row r="100" spans="1:261" ht="20.399999999999999" customHeight="1" x14ac:dyDescent="0.45">
      <c r="A100" s="66"/>
      <c r="B100" s="382"/>
      <c r="C100" s="382"/>
      <c r="D100" s="382"/>
      <c r="E100" s="382"/>
      <c r="F100" s="382"/>
      <c r="G100" s="382"/>
      <c r="H100" s="382"/>
      <c r="I100" s="381"/>
      <c r="J100" s="67"/>
      <c r="AA100" s="28"/>
      <c r="AG100" s="28"/>
      <c r="EK100" s="63">
        <f>P98+AB98+AN47+AN98+AZ98+BL98+BX47+BX98+CJ47+CJ98+CV47+CV98+DT47+DT98+EF47+EF98</f>
        <v>0</v>
      </c>
      <c r="IC100" s="63">
        <f>GT22+GZ22+GT47+GZ47+GT73+GZ73+GT98+GZ98+HF22+HL22+HF47+HL47+HF73+HL73+HF98+HL98+HR22+HX22+HR47+HX47+HR73+HX73+HR98</f>
        <v>0</v>
      </c>
      <c r="JA100" s="63">
        <f>ID22+IJ22+ID47+IJ47+ID73+IJ73+ID98+IJ98+IP22+IV22+IP47+IV47+IP73+IV73+IP98+IV98</f>
        <v>0</v>
      </c>
    </row>
    <row r="101" spans="1:261" ht="20.399999999999999" customHeight="1" x14ac:dyDescent="0.45">
      <c r="A101" s="59"/>
      <c r="B101" s="383" t="s">
        <v>1003</v>
      </c>
      <c r="C101" s="383"/>
      <c r="D101" s="383"/>
      <c r="E101" s="383"/>
      <c r="F101" s="383"/>
      <c r="G101" s="383"/>
      <c r="H101" s="383"/>
      <c r="I101" s="384"/>
      <c r="J101" s="156" t="s">
        <v>133</v>
      </c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 t="s">
        <v>177</v>
      </c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 t="s">
        <v>238</v>
      </c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 t="s">
        <v>280</v>
      </c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 t="s">
        <v>321</v>
      </c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 t="s">
        <v>377</v>
      </c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 t="s">
        <v>401</v>
      </c>
      <c r="CE101" s="156"/>
      <c r="CF101" s="156"/>
      <c r="CG101" s="156"/>
      <c r="CH101" s="156"/>
      <c r="CI101" s="156"/>
      <c r="CJ101" s="156"/>
      <c r="CK101" s="156"/>
      <c r="CL101" s="156"/>
      <c r="CM101" s="156"/>
      <c r="CN101" s="156"/>
      <c r="CO101" s="156"/>
      <c r="CP101" s="156" t="s">
        <v>442</v>
      </c>
      <c r="CQ101" s="156"/>
      <c r="CR101" s="156"/>
      <c r="CS101" s="156"/>
      <c r="CT101" s="156"/>
      <c r="CU101" s="156"/>
      <c r="CV101" s="156"/>
      <c r="CW101" s="156"/>
      <c r="CX101" s="156"/>
      <c r="CY101" s="156"/>
      <c r="CZ101" s="156"/>
      <c r="DA101" s="156"/>
      <c r="DB101" s="156" t="s">
        <v>475</v>
      </c>
      <c r="DC101" s="156"/>
      <c r="DD101" s="156"/>
      <c r="DE101" s="156"/>
      <c r="DF101" s="156"/>
      <c r="DG101" s="156"/>
      <c r="DH101" s="156"/>
      <c r="DI101" s="156"/>
      <c r="DJ101" s="156"/>
      <c r="DK101" s="156"/>
      <c r="DL101" s="156"/>
      <c r="DM101" s="156"/>
      <c r="DN101" s="156" t="s">
        <v>587</v>
      </c>
      <c r="DO101" s="156"/>
      <c r="DP101" s="156"/>
      <c r="DQ101" s="156"/>
      <c r="DR101" s="156"/>
      <c r="DS101" s="156"/>
      <c r="DT101" s="156"/>
      <c r="DU101" s="156"/>
      <c r="DV101" s="156"/>
      <c r="DW101" s="156"/>
      <c r="DX101" s="156"/>
      <c r="DY101" s="156"/>
      <c r="DZ101" s="156" t="s">
        <v>586</v>
      </c>
      <c r="EA101" s="156"/>
      <c r="EB101" s="156"/>
      <c r="EC101" s="156"/>
      <c r="ED101" s="156"/>
      <c r="EE101" s="156"/>
      <c r="EF101" s="156"/>
      <c r="EG101" s="156"/>
      <c r="EH101" s="156"/>
      <c r="EI101" s="156"/>
      <c r="EJ101" s="156"/>
      <c r="EK101" s="156"/>
      <c r="EL101" s="156" t="s">
        <v>665</v>
      </c>
      <c r="EM101" s="156"/>
      <c r="EN101" s="156"/>
      <c r="EO101" s="156"/>
      <c r="EP101" s="156"/>
      <c r="EQ101" s="156"/>
      <c r="ER101" s="156"/>
      <c r="ES101" s="156"/>
      <c r="ET101" s="156"/>
      <c r="EU101" s="156"/>
      <c r="EV101" s="156"/>
      <c r="EW101" s="156"/>
      <c r="EX101" s="156" t="s">
        <v>741</v>
      </c>
      <c r="EY101" s="156"/>
      <c r="EZ101" s="156"/>
      <c r="FA101" s="156"/>
      <c r="FB101" s="156"/>
      <c r="FC101" s="156"/>
      <c r="FD101" s="156"/>
      <c r="FE101" s="156"/>
      <c r="FF101" s="156"/>
      <c r="FG101" s="156"/>
      <c r="FH101" s="156"/>
      <c r="FI101" s="156"/>
      <c r="FJ101" s="156" t="s">
        <v>749</v>
      </c>
      <c r="FK101" s="156"/>
      <c r="FL101" s="156"/>
      <c r="FM101" s="156"/>
      <c r="FN101" s="156"/>
      <c r="FO101" s="156"/>
      <c r="FP101" s="156"/>
      <c r="FQ101" s="156"/>
      <c r="FR101" s="156"/>
      <c r="FS101" s="156"/>
      <c r="FT101" s="156"/>
      <c r="FU101" s="156"/>
      <c r="FV101" s="156" t="s">
        <v>827</v>
      </c>
      <c r="FW101" s="156"/>
      <c r="FX101" s="156"/>
      <c r="FY101" s="156"/>
      <c r="FZ101" s="156"/>
      <c r="GA101" s="156"/>
      <c r="GB101" s="156"/>
      <c r="GC101" s="156"/>
      <c r="GD101" s="156"/>
      <c r="GE101" s="156"/>
      <c r="GF101" s="156"/>
      <c r="GG101" s="156"/>
      <c r="GH101" s="156" t="s">
        <v>915</v>
      </c>
      <c r="GI101" s="156"/>
      <c r="GJ101" s="156"/>
      <c r="GK101" s="156"/>
      <c r="GL101" s="156"/>
      <c r="GM101" s="156"/>
      <c r="GN101" s="156"/>
      <c r="GO101" s="156"/>
      <c r="GP101" s="156"/>
      <c r="GQ101" s="156"/>
      <c r="GR101" s="156"/>
      <c r="GS101" s="156"/>
      <c r="GT101" s="156" t="s">
        <v>917</v>
      </c>
      <c r="GU101" s="156"/>
      <c r="GV101" s="156"/>
      <c r="GW101" s="156"/>
      <c r="GX101" s="156"/>
      <c r="GY101" s="156"/>
      <c r="GZ101" s="156"/>
      <c r="HA101" s="156"/>
      <c r="HB101" s="156"/>
      <c r="HC101" s="156"/>
      <c r="HD101" s="156"/>
      <c r="HE101" s="156"/>
      <c r="HF101" s="156" t="s">
        <v>918</v>
      </c>
      <c r="HG101" s="156"/>
      <c r="HH101" s="156"/>
      <c r="HI101" s="156"/>
      <c r="HJ101" s="156"/>
      <c r="HK101" s="156"/>
      <c r="HL101" s="156"/>
      <c r="HM101" s="156"/>
      <c r="HN101" s="156"/>
      <c r="HO101" s="156"/>
      <c r="HP101" s="156"/>
      <c r="HQ101" s="156"/>
      <c r="HR101" s="156" t="s">
        <v>939</v>
      </c>
      <c r="HS101" s="156"/>
      <c r="HT101" s="156"/>
      <c r="HU101" s="156"/>
      <c r="HV101" s="156"/>
      <c r="HW101" s="156"/>
      <c r="HX101" s="156"/>
      <c r="HY101" s="156"/>
      <c r="HZ101" s="156"/>
      <c r="IA101" s="156"/>
      <c r="IB101" s="156"/>
      <c r="IC101" s="156"/>
      <c r="ID101" s="156" t="s">
        <v>954</v>
      </c>
      <c r="IE101" s="156"/>
      <c r="IF101" s="156"/>
      <c r="IG101" s="156"/>
      <c r="IH101" s="156"/>
      <c r="II101" s="156"/>
      <c r="IJ101" s="156"/>
      <c r="IK101" s="156"/>
      <c r="IL101" s="156"/>
      <c r="IM101" s="156"/>
      <c r="IN101" s="156"/>
      <c r="IO101" s="156"/>
      <c r="IP101" s="156" t="s">
        <v>960</v>
      </c>
      <c r="IQ101" s="156"/>
      <c r="IR101" s="156"/>
      <c r="IS101" s="156"/>
      <c r="IT101" s="156"/>
      <c r="IU101" s="156"/>
      <c r="IV101" s="156"/>
      <c r="IW101" s="156"/>
      <c r="IX101" s="156"/>
      <c r="IY101" s="156"/>
      <c r="IZ101" s="156"/>
      <c r="JA101" s="156"/>
    </row>
    <row r="102" spans="1:261" x14ac:dyDescent="0.45">
      <c r="A102" s="59"/>
      <c r="B102" s="385"/>
      <c r="C102" s="385"/>
      <c r="D102" s="385"/>
      <c r="E102" s="385"/>
      <c r="F102" s="385"/>
      <c r="G102" s="385"/>
      <c r="H102" s="385"/>
      <c r="I102" s="386"/>
      <c r="Y102" s="63">
        <f>SUM(Y56:Y99)</f>
        <v>0</v>
      </c>
      <c r="Z102" s="63"/>
      <c r="AA102" s="65">
        <f>SUM(AA56:AA99)</f>
        <v>0</v>
      </c>
      <c r="AB102" s="63"/>
      <c r="AC102" s="63"/>
      <c r="AD102" s="63"/>
      <c r="AE102" s="63">
        <f>SUM(AE54:AE95)</f>
        <v>0</v>
      </c>
      <c r="AF102" s="63"/>
      <c r="AG102" s="65">
        <f>SUM(AG54:AG95)</f>
        <v>0</v>
      </c>
      <c r="DE102">
        <f>SUM(DE56:DE95)</f>
        <v>0</v>
      </c>
      <c r="DG102" s="28">
        <f>DG56+DG58+DG60+DG62+DG64+DG66+DG68+DG70+DG72+DG74+DG76+DG78+DG80+DG82+DG84+DG86+DG88+DG90+DG92+DG94</f>
        <v>0</v>
      </c>
      <c r="DK102">
        <f>SUM(DK56:DK93)</f>
        <v>0</v>
      </c>
      <c r="DM102" s="28">
        <f>DM56+DM58+DM60+DM62+DM64+DM66+DM68+DM70+DM72+DM74+DM76+DM78+DM80+DM82+DM84+DM86+DM88+DM90+DM92</f>
        <v>0</v>
      </c>
    </row>
    <row r="103" spans="1:261" x14ac:dyDescent="0.45">
      <c r="DO103" s="28"/>
    </row>
    <row r="107" spans="1:261" x14ac:dyDescent="0.45">
      <c r="HL107" s="70"/>
    </row>
  </sheetData>
  <sheetProtection algorithmName="SHA-512" hashValue="Yr58UVzbSTNHsfq10k3JrQ5eiPfMw9JG8NqpakW/ERFTe8Y/3iYHiXM6O8uhD6dZ9qqTKAoo6L34LgMtBfLcdw==" saltValue="+xhZE7rgrtJdUnF2XZtMZQ==" spinCount="100000" sheet="1" objects="1" scenarios="1"/>
  <mergeCells count="6304">
    <mergeCell ref="JA85:JA86"/>
    <mergeCell ref="JA87:JA88"/>
    <mergeCell ref="JA89:JA90"/>
    <mergeCell ref="JA91:JA92"/>
    <mergeCell ref="IU5:IU6"/>
    <mergeCell ref="IU7:IU8"/>
    <mergeCell ref="IU9:IU10"/>
    <mergeCell ref="IU11:IU12"/>
    <mergeCell ref="IU13:IU14"/>
    <mergeCell ref="IU15:IU16"/>
    <mergeCell ref="JA5:JA6"/>
    <mergeCell ref="JA7:JA8"/>
    <mergeCell ref="JA9:JA10"/>
    <mergeCell ref="JA11:JA12"/>
    <mergeCell ref="JA13:JA14"/>
    <mergeCell ref="JA15:JA16"/>
    <mergeCell ref="IU30:IU31"/>
    <mergeCell ref="IU32:IU33"/>
    <mergeCell ref="IU34:IU35"/>
    <mergeCell ref="IU36:IU37"/>
    <mergeCell ref="IU38:IU39"/>
    <mergeCell ref="JA30:JA31"/>
    <mergeCell ref="JA32:JA33"/>
    <mergeCell ref="JA34:JA35"/>
    <mergeCell ref="JA36:JA37"/>
    <mergeCell ref="JA38:JA39"/>
    <mergeCell ref="IP79:IU79"/>
    <mergeCell ref="IV79:JA79"/>
    <mergeCell ref="IP80:IR80"/>
    <mergeCell ref="IV80:IX80"/>
    <mergeCell ref="IP81:IR81"/>
    <mergeCell ref="IS81:IS82"/>
    <mergeCell ref="IO58:IO59"/>
    <mergeCell ref="IO60:IO61"/>
    <mergeCell ref="IO62:IO63"/>
    <mergeCell ref="IO64:IO65"/>
    <mergeCell ref="IO66:IO67"/>
    <mergeCell ref="II81:II82"/>
    <mergeCell ref="II83:II84"/>
    <mergeCell ref="II85:II86"/>
    <mergeCell ref="II87:II88"/>
    <mergeCell ref="II89:II90"/>
    <mergeCell ref="II91:II92"/>
    <mergeCell ref="IO81:IO82"/>
    <mergeCell ref="IO83:IO84"/>
    <mergeCell ref="IO85:IO86"/>
    <mergeCell ref="IO87:IO88"/>
    <mergeCell ref="IO89:IO90"/>
    <mergeCell ref="IO91:IO92"/>
    <mergeCell ref="IJ91:IL91"/>
    <mergeCell ref="IM91:IM92"/>
    <mergeCell ref="IN91:IN92"/>
    <mergeCell ref="IJ92:IL92"/>
    <mergeCell ref="IO68:IO69"/>
    <mergeCell ref="ID79:II79"/>
    <mergeCell ref="IJ79:IO79"/>
    <mergeCell ref="ID80:IF80"/>
    <mergeCell ref="IJ80:IL80"/>
    <mergeCell ref="ID81:IF81"/>
    <mergeCell ref="IG81:IG82"/>
    <mergeCell ref="IH81:IH82"/>
    <mergeCell ref="IJ81:IL81"/>
    <mergeCell ref="IM81:IM82"/>
    <mergeCell ref="IN81:IN82"/>
    <mergeCell ref="IO5:IO6"/>
    <mergeCell ref="IO7:IO8"/>
    <mergeCell ref="IO9:IO10"/>
    <mergeCell ref="IO11:IO12"/>
    <mergeCell ref="IO13:IO14"/>
    <mergeCell ref="IO15:IO16"/>
    <mergeCell ref="II30:II31"/>
    <mergeCell ref="II32:II33"/>
    <mergeCell ref="II34:II35"/>
    <mergeCell ref="II36:II37"/>
    <mergeCell ref="II38:II39"/>
    <mergeCell ref="II40:II41"/>
    <mergeCell ref="IO30:IO31"/>
    <mergeCell ref="IO32:IO33"/>
    <mergeCell ref="IO34:IO35"/>
    <mergeCell ref="IO36:IO37"/>
    <mergeCell ref="IO38:IO39"/>
    <mergeCell ref="IO40:IO41"/>
    <mergeCell ref="ID28:II28"/>
    <mergeCell ref="IJ28:IO28"/>
    <mergeCell ref="ID29:IF29"/>
    <mergeCell ref="IJ29:IL29"/>
    <mergeCell ref="ID30:IF30"/>
    <mergeCell ref="IG30:IG31"/>
    <mergeCell ref="IH30:IH31"/>
    <mergeCell ref="IJ30:IL30"/>
    <mergeCell ref="IM30:IM31"/>
    <mergeCell ref="IN30:IN31"/>
    <mergeCell ref="ID31:IF31"/>
    <mergeCell ref="IJ31:IL31"/>
    <mergeCell ref="ID32:IF32"/>
    <mergeCell ref="IG32:IG33"/>
    <mergeCell ref="IC56:IC57"/>
    <mergeCell ref="IC58:IC59"/>
    <mergeCell ref="IC60:IC61"/>
    <mergeCell ref="IC62:IC63"/>
    <mergeCell ref="IC64:IC65"/>
    <mergeCell ref="IC66:IC67"/>
    <mergeCell ref="IC68:IC69"/>
    <mergeCell ref="HW81:HW82"/>
    <mergeCell ref="HW83:HW84"/>
    <mergeCell ref="HW85:HW86"/>
    <mergeCell ref="HW87:HW88"/>
    <mergeCell ref="HW89:HW90"/>
    <mergeCell ref="HW91:HW92"/>
    <mergeCell ref="HW93:HW94"/>
    <mergeCell ref="II5:II6"/>
    <mergeCell ref="II7:II8"/>
    <mergeCell ref="II9:II10"/>
    <mergeCell ref="II11:II12"/>
    <mergeCell ref="II13:II14"/>
    <mergeCell ref="II15:II16"/>
    <mergeCell ref="II56:II57"/>
    <mergeCell ref="II58:II59"/>
    <mergeCell ref="II60:II61"/>
    <mergeCell ref="II62:II63"/>
    <mergeCell ref="II64:II65"/>
    <mergeCell ref="II66:II67"/>
    <mergeCell ref="ID91:IF91"/>
    <mergeCell ref="IG91:IG92"/>
    <mergeCell ref="IH91:IH92"/>
    <mergeCell ref="ID92:IF92"/>
    <mergeCell ref="ID93:IF94"/>
    <mergeCell ref="IG93:IG94"/>
    <mergeCell ref="HQ87:HQ88"/>
    <mergeCell ref="HQ89:HQ90"/>
    <mergeCell ref="HQ91:HQ92"/>
    <mergeCell ref="HQ93:HQ94"/>
    <mergeCell ref="HW5:HW6"/>
    <mergeCell ref="HW7:HW8"/>
    <mergeCell ref="HW9:HW10"/>
    <mergeCell ref="HW11:HW12"/>
    <mergeCell ref="HW13:HW14"/>
    <mergeCell ref="HW15:HW16"/>
    <mergeCell ref="HW17:HW18"/>
    <mergeCell ref="IC5:IC6"/>
    <mergeCell ref="IC7:IC8"/>
    <mergeCell ref="IC9:IC10"/>
    <mergeCell ref="IC11:IC12"/>
    <mergeCell ref="IC13:IC14"/>
    <mergeCell ref="IC15:IC16"/>
    <mergeCell ref="IC17:IC18"/>
    <mergeCell ref="HW30:HW31"/>
    <mergeCell ref="HW32:HW33"/>
    <mergeCell ref="HW34:HW35"/>
    <mergeCell ref="HW36:HW37"/>
    <mergeCell ref="HW38:HW39"/>
    <mergeCell ref="HW40:HW41"/>
    <mergeCell ref="HW42:HW43"/>
    <mergeCell ref="IC30:IC31"/>
    <mergeCell ref="IC32:IC33"/>
    <mergeCell ref="IC34:IC35"/>
    <mergeCell ref="IC36:IC37"/>
    <mergeCell ref="IC38:IC39"/>
    <mergeCell ref="IC40:IC41"/>
    <mergeCell ref="IC42:IC43"/>
    <mergeCell ref="HK56:HK57"/>
    <mergeCell ref="HK58:HK59"/>
    <mergeCell ref="HK60:HK61"/>
    <mergeCell ref="HK62:HK63"/>
    <mergeCell ref="HK64:HK65"/>
    <mergeCell ref="HK66:HK67"/>
    <mergeCell ref="HK68:HK69"/>
    <mergeCell ref="HQ56:HQ57"/>
    <mergeCell ref="HQ58:HQ59"/>
    <mergeCell ref="HQ60:HQ61"/>
    <mergeCell ref="HQ62:HQ63"/>
    <mergeCell ref="HQ64:HQ65"/>
    <mergeCell ref="HQ66:HQ67"/>
    <mergeCell ref="HQ68:HQ69"/>
    <mergeCell ref="HK81:HK82"/>
    <mergeCell ref="HK83:HK84"/>
    <mergeCell ref="HK85:HK86"/>
    <mergeCell ref="HQ81:HQ82"/>
    <mergeCell ref="HQ83:HQ84"/>
    <mergeCell ref="HQ85:HQ86"/>
    <mergeCell ref="HF79:HK79"/>
    <mergeCell ref="HL79:HQ79"/>
    <mergeCell ref="HF80:HH80"/>
    <mergeCell ref="HL80:HN80"/>
    <mergeCell ref="HF81:HH81"/>
    <mergeCell ref="HI81:HI82"/>
    <mergeCell ref="HJ81:HJ82"/>
    <mergeCell ref="HL81:HN81"/>
    <mergeCell ref="HO81:HO82"/>
    <mergeCell ref="HP81:HP82"/>
    <mergeCell ref="HF82:HH82"/>
    <mergeCell ref="HL82:HN82"/>
    <mergeCell ref="HQ9:HQ10"/>
    <mergeCell ref="HQ11:HQ12"/>
    <mergeCell ref="HQ13:HQ14"/>
    <mergeCell ref="HQ15:HQ16"/>
    <mergeCell ref="HQ17:HQ18"/>
    <mergeCell ref="HK30:HK31"/>
    <mergeCell ref="HK32:HK33"/>
    <mergeCell ref="HK34:HK35"/>
    <mergeCell ref="HK36:HK37"/>
    <mergeCell ref="HK38:HK39"/>
    <mergeCell ref="HK40:HK41"/>
    <mergeCell ref="HK42:HK43"/>
    <mergeCell ref="HQ30:HQ31"/>
    <mergeCell ref="HQ32:HQ33"/>
    <mergeCell ref="HQ34:HQ35"/>
    <mergeCell ref="HQ36:HQ37"/>
    <mergeCell ref="HQ38:HQ39"/>
    <mergeCell ref="HQ40:HQ41"/>
    <mergeCell ref="HQ42:HQ43"/>
    <mergeCell ref="HQ19:HQ20"/>
    <mergeCell ref="HL14:HN14"/>
    <mergeCell ref="HK9:HK10"/>
    <mergeCell ref="HK11:HK12"/>
    <mergeCell ref="HK13:HK14"/>
    <mergeCell ref="GY66:GY67"/>
    <mergeCell ref="GY68:GY69"/>
    <mergeCell ref="GY81:GY82"/>
    <mergeCell ref="GY83:GY84"/>
    <mergeCell ref="GY85:GY86"/>
    <mergeCell ref="GY87:GY88"/>
    <mergeCell ref="GY89:GY90"/>
    <mergeCell ref="GY91:GY92"/>
    <mergeCell ref="GY93:GY94"/>
    <mergeCell ref="HE81:HE82"/>
    <mergeCell ref="HE83:HE84"/>
    <mergeCell ref="HE85:HE86"/>
    <mergeCell ref="HE87:HE88"/>
    <mergeCell ref="HE89:HE90"/>
    <mergeCell ref="HE91:HE92"/>
    <mergeCell ref="HE93:HE94"/>
    <mergeCell ref="GY15:GY16"/>
    <mergeCell ref="GY17:GY18"/>
    <mergeCell ref="HE9:HE10"/>
    <mergeCell ref="HE11:HE12"/>
    <mergeCell ref="HE13:HE14"/>
    <mergeCell ref="HE15:HE16"/>
    <mergeCell ref="HE17:HE18"/>
    <mergeCell ref="GY30:GY31"/>
    <mergeCell ref="GY32:GY33"/>
    <mergeCell ref="GY34:GY35"/>
    <mergeCell ref="GY36:GY37"/>
    <mergeCell ref="GY38:GY39"/>
    <mergeCell ref="GY40:GY41"/>
    <mergeCell ref="GY42:GY43"/>
    <mergeCell ref="HE30:HE31"/>
    <mergeCell ref="HE32:HE33"/>
    <mergeCell ref="HE34:HE35"/>
    <mergeCell ref="HE36:HE37"/>
    <mergeCell ref="HE38:HE39"/>
    <mergeCell ref="HE40:HE41"/>
    <mergeCell ref="HE42:HE43"/>
    <mergeCell ref="GZ32:HB32"/>
    <mergeCell ref="HC32:HC33"/>
    <mergeCell ref="HD32:HD33"/>
    <mergeCell ref="GZ40:HB40"/>
    <mergeCell ref="HC40:HC41"/>
    <mergeCell ref="HD40:HD41"/>
    <mergeCell ref="HE19:HE20"/>
    <mergeCell ref="GM9:GM10"/>
    <mergeCell ref="GM11:GM12"/>
    <mergeCell ref="GM13:GM14"/>
    <mergeCell ref="GM15:GM16"/>
    <mergeCell ref="GM17:GM18"/>
    <mergeCell ref="GM19:GM20"/>
    <mergeCell ref="GM21:GM22"/>
    <mergeCell ref="GM23:GM24"/>
    <mergeCell ref="GM25:GM26"/>
    <mergeCell ref="GM27:GM28"/>
    <mergeCell ref="GM29:GM30"/>
    <mergeCell ref="GM31:GM32"/>
    <mergeCell ref="GM33:GM34"/>
    <mergeCell ref="GS5:GS6"/>
    <mergeCell ref="GS7:GS8"/>
    <mergeCell ref="GS9:GS10"/>
    <mergeCell ref="GS11:GS12"/>
    <mergeCell ref="GS13:GS14"/>
    <mergeCell ref="GS15:GS16"/>
    <mergeCell ref="GS17:GS18"/>
    <mergeCell ref="GS19:GS20"/>
    <mergeCell ref="GS21:GS22"/>
    <mergeCell ref="GS23:GS24"/>
    <mergeCell ref="GS25:GS26"/>
    <mergeCell ref="GS27:GS28"/>
    <mergeCell ref="GS29:GS30"/>
    <mergeCell ref="GS31:GS32"/>
    <mergeCell ref="GS33:GS34"/>
    <mergeCell ref="GQ31:GQ32"/>
    <mergeCell ref="GR31:GR32"/>
    <mergeCell ref="GN32:GP32"/>
    <mergeCell ref="GN33:GP33"/>
    <mergeCell ref="GG56:GG57"/>
    <mergeCell ref="GG58:GG59"/>
    <mergeCell ref="GG60:GG61"/>
    <mergeCell ref="GG62:GG63"/>
    <mergeCell ref="GG64:GG65"/>
    <mergeCell ref="GG66:GG67"/>
    <mergeCell ref="GG68:GG69"/>
    <mergeCell ref="GG70:GG71"/>
    <mergeCell ref="GG72:GG73"/>
    <mergeCell ref="GG74:GG75"/>
    <mergeCell ref="GG76:GG77"/>
    <mergeCell ref="GG78:GG79"/>
    <mergeCell ref="GG80:GG81"/>
    <mergeCell ref="GG82:GG83"/>
    <mergeCell ref="GG84:GG85"/>
    <mergeCell ref="GA56:GA57"/>
    <mergeCell ref="GA58:GA59"/>
    <mergeCell ref="GA60:GA61"/>
    <mergeCell ref="GA62:GA63"/>
    <mergeCell ref="GA64:GA65"/>
    <mergeCell ref="GA66:GA67"/>
    <mergeCell ref="GA68:GA69"/>
    <mergeCell ref="GA70:GA71"/>
    <mergeCell ref="GA72:GA73"/>
    <mergeCell ref="GA74:GA75"/>
    <mergeCell ref="GA76:GA77"/>
    <mergeCell ref="GA78:GA79"/>
    <mergeCell ref="GA80:GA81"/>
    <mergeCell ref="GA82:GA83"/>
    <mergeCell ref="GA84:GA85"/>
    <mergeCell ref="GB64:GD64"/>
    <mergeCell ref="GE64:GE65"/>
    <mergeCell ref="FO70:FO71"/>
    <mergeCell ref="FU56:FU57"/>
    <mergeCell ref="FU58:FU59"/>
    <mergeCell ref="FU60:FU61"/>
    <mergeCell ref="FU62:FU63"/>
    <mergeCell ref="FU64:FU65"/>
    <mergeCell ref="FU66:FU67"/>
    <mergeCell ref="FU68:FU69"/>
    <mergeCell ref="FU70:FU71"/>
    <mergeCell ref="FO77:FO78"/>
    <mergeCell ref="FO79:FO80"/>
    <mergeCell ref="FO81:FO82"/>
    <mergeCell ref="FO83:FO84"/>
    <mergeCell ref="FO85:FO86"/>
    <mergeCell ref="GA5:GA6"/>
    <mergeCell ref="GA7:GA8"/>
    <mergeCell ref="GA9:GA10"/>
    <mergeCell ref="GA11:GA12"/>
    <mergeCell ref="GA13:GA14"/>
    <mergeCell ref="GA15:GA16"/>
    <mergeCell ref="GA17:GA18"/>
    <mergeCell ref="GA19:GA20"/>
    <mergeCell ref="GA21:GA22"/>
    <mergeCell ref="GA23:GA24"/>
    <mergeCell ref="GA25:GA26"/>
    <mergeCell ref="GA27:GA28"/>
    <mergeCell ref="GA29:GA30"/>
    <mergeCell ref="GA31:GA32"/>
    <mergeCell ref="GA33:GA34"/>
    <mergeCell ref="GA86:GA87"/>
    <mergeCell ref="FU5:FU6"/>
    <mergeCell ref="FU7:FU8"/>
    <mergeCell ref="FU9:FU10"/>
    <mergeCell ref="FU11:FU12"/>
    <mergeCell ref="FU13:FU14"/>
    <mergeCell ref="FU15:FU16"/>
    <mergeCell ref="FU17:FU18"/>
    <mergeCell ref="FU19:FU20"/>
    <mergeCell ref="FU21:FU22"/>
    <mergeCell ref="FU23:FU24"/>
    <mergeCell ref="FU25:FU26"/>
    <mergeCell ref="FU27:FU28"/>
    <mergeCell ref="FU29:FU30"/>
    <mergeCell ref="FU31:FU32"/>
    <mergeCell ref="FU33:FU34"/>
    <mergeCell ref="FO56:FO57"/>
    <mergeCell ref="FO58:FO59"/>
    <mergeCell ref="FC72:FC73"/>
    <mergeCell ref="FC74:FC75"/>
    <mergeCell ref="FI9:FI10"/>
    <mergeCell ref="FI11:FI12"/>
    <mergeCell ref="FI13:FI14"/>
    <mergeCell ref="FI15:FI16"/>
    <mergeCell ref="FI17:FI18"/>
    <mergeCell ref="FI19:FI20"/>
    <mergeCell ref="FI21:FI22"/>
    <mergeCell ref="FI23:FI24"/>
    <mergeCell ref="FI25:FI26"/>
    <mergeCell ref="FI27:FI28"/>
    <mergeCell ref="FI29:FI30"/>
    <mergeCell ref="FI31:FI32"/>
    <mergeCell ref="FI33:FI34"/>
    <mergeCell ref="FC56:FC57"/>
    <mergeCell ref="FC58:FC59"/>
    <mergeCell ref="FC76:FC77"/>
    <mergeCell ref="FI56:FI57"/>
    <mergeCell ref="FI58:FI59"/>
    <mergeCell ref="FI60:FI61"/>
    <mergeCell ref="FI62:FI63"/>
    <mergeCell ref="FI64:FI65"/>
    <mergeCell ref="FI66:FI67"/>
    <mergeCell ref="FI68:FI69"/>
    <mergeCell ref="FI70:FI71"/>
    <mergeCell ref="FI72:FI73"/>
    <mergeCell ref="FI74:FI75"/>
    <mergeCell ref="FO5:FO6"/>
    <mergeCell ref="FO7:FO8"/>
    <mergeCell ref="FO9:FO10"/>
    <mergeCell ref="FO11:FO12"/>
    <mergeCell ref="FO13:FO14"/>
    <mergeCell ref="FO15:FO16"/>
    <mergeCell ref="FO17:FO18"/>
    <mergeCell ref="FO19:FO20"/>
    <mergeCell ref="FO21:FO22"/>
    <mergeCell ref="FO23:FO24"/>
    <mergeCell ref="FO25:FO26"/>
    <mergeCell ref="FO27:FO28"/>
    <mergeCell ref="FO29:FO30"/>
    <mergeCell ref="FO31:FO32"/>
    <mergeCell ref="FO33:FO34"/>
    <mergeCell ref="FO60:FO61"/>
    <mergeCell ref="FO62:FO63"/>
    <mergeCell ref="FO64:FO65"/>
    <mergeCell ref="FO66:FO67"/>
    <mergeCell ref="FI5:FI6"/>
    <mergeCell ref="FI7:FI8"/>
    <mergeCell ref="EW62:EW63"/>
    <mergeCell ref="EW64:EW65"/>
    <mergeCell ref="EW66:EW67"/>
    <mergeCell ref="EW68:EW69"/>
    <mergeCell ref="EW70:EW71"/>
    <mergeCell ref="EW72:EW73"/>
    <mergeCell ref="EW74:EW75"/>
    <mergeCell ref="EW76:EW77"/>
    <mergeCell ref="EW78:EW79"/>
    <mergeCell ref="EW80:EW81"/>
    <mergeCell ref="EW82:EW83"/>
    <mergeCell ref="EW84:EW85"/>
    <mergeCell ref="EW86:EW87"/>
    <mergeCell ref="EW88:EW89"/>
    <mergeCell ref="EW90:EW91"/>
    <mergeCell ref="FC5:FC6"/>
    <mergeCell ref="FC7:FC8"/>
    <mergeCell ref="FC9:FC10"/>
    <mergeCell ref="FC11:FC12"/>
    <mergeCell ref="FC13:FC14"/>
    <mergeCell ref="FC15:FC16"/>
    <mergeCell ref="FC17:FC18"/>
    <mergeCell ref="FC19:FC20"/>
    <mergeCell ref="FC21:FC22"/>
    <mergeCell ref="FC23:FC24"/>
    <mergeCell ref="FC25:FC26"/>
    <mergeCell ref="FC27:FC28"/>
    <mergeCell ref="FC29:FC30"/>
    <mergeCell ref="FC31:FC32"/>
    <mergeCell ref="FC33:FC34"/>
    <mergeCell ref="FC35:FC36"/>
    <mergeCell ref="FC37:FC38"/>
    <mergeCell ref="EW13:EW14"/>
    <mergeCell ref="EW15:EW16"/>
    <mergeCell ref="EW17:EW18"/>
    <mergeCell ref="EW19:EW20"/>
    <mergeCell ref="EW21:EW22"/>
    <mergeCell ref="EW23:EW24"/>
    <mergeCell ref="EW25:EW26"/>
    <mergeCell ref="EW27:EW28"/>
    <mergeCell ref="EW29:EW30"/>
    <mergeCell ref="EW31:EW32"/>
    <mergeCell ref="EW33:EW34"/>
    <mergeCell ref="EW35:EW36"/>
    <mergeCell ref="EW37:EW38"/>
    <mergeCell ref="EW39:EW40"/>
    <mergeCell ref="EQ56:EQ57"/>
    <mergeCell ref="EQ58:EQ59"/>
    <mergeCell ref="EQ60:EQ61"/>
    <mergeCell ref="EW56:EW57"/>
    <mergeCell ref="EW58:EW59"/>
    <mergeCell ref="EW60:EW61"/>
    <mergeCell ref="EL51:EW52"/>
    <mergeCell ref="EL54:EQ54"/>
    <mergeCell ref="ER54:EW54"/>
    <mergeCell ref="EL55:EN55"/>
    <mergeCell ref="ER55:ET55"/>
    <mergeCell ref="EL56:EN56"/>
    <mergeCell ref="EO56:EO57"/>
    <mergeCell ref="EP56:EP57"/>
    <mergeCell ref="ER56:ET56"/>
    <mergeCell ref="EU56:EU57"/>
    <mergeCell ref="EV56:EV57"/>
    <mergeCell ref="EL57:EN57"/>
    <mergeCell ref="EE76:EE77"/>
    <mergeCell ref="EE78:EE79"/>
    <mergeCell ref="EE80:EE81"/>
    <mergeCell ref="EE82:EE83"/>
    <mergeCell ref="EE84:EE85"/>
    <mergeCell ref="EK56:EK57"/>
    <mergeCell ref="EK58:EK59"/>
    <mergeCell ref="EK60:EK61"/>
    <mergeCell ref="EK62:EK63"/>
    <mergeCell ref="EK64:EK65"/>
    <mergeCell ref="EK66:EK67"/>
    <mergeCell ref="EQ5:EQ6"/>
    <mergeCell ref="EQ7:EQ8"/>
    <mergeCell ref="EQ9:EQ10"/>
    <mergeCell ref="EQ11:EQ12"/>
    <mergeCell ref="EQ13:EQ14"/>
    <mergeCell ref="EQ15:EQ16"/>
    <mergeCell ref="EQ17:EQ18"/>
    <mergeCell ref="EQ19:EQ20"/>
    <mergeCell ref="EQ21:EQ22"/>
    <mergeCell ref="EQ23:EQ24"/>
    <mergeCell ref="EQ25:EQ26"/>
    <mergeCell ref="EQ27:EQ28"/>
    <mergeCell ref="EQ29:EQ30"/>
    <mergeCell ref="EQ31:EQ32"/>
    <mergeCell ref="EQ33:EQ34"/>
    <mergeCell ref="EQ62:EQ63"/>
    <mergeCell ref="EQ64:EQ65"/>
    <mergeCell ref="EQ66:EQ67"/>
    <mergeCell ref="EQ68:EQ69"/>
    <mergeCell ref="EQ70:EQ71"/>
    <mergeCell ref="EQ72:EQ73"/>
    <mergeCell ref="EE13:EE14"/>
    <mergeCell ref="EE15:EE16"/>
    <mergeCell ref="EE17:EE18"/>
    <mergeCell ref="EE19:EE20"/>
    <mergeCell ref="EE21:EE22"/>
    <mergeCell ref="EE23:EE24"/>
    <mergeCell ref="EE25:EE26"/>
    <mergeCell ref="EE27:EE28"/>
    <mergeCell ref="EE29:EE30"/>
    <mergeCell ref="EE31:EE32"/>
    <mergeCell ref="EE33:EE34"/>
    <mergeCell ref="EE35:EE36"/>
    <mergeCell ref="EE37:EE38"/>
    <mergeCell ref="EE39:EE40"/>
    <mergeCell ref="EE56:EE57"/>
    <mergeCell ref="EE58:EE59"/>
    <mergeCell ref="EE60:EE61"/>
    <mergeCell ref="DS5:DS6"/>
    <mergeCell ref="DS7:DS8"/>
    <mergeCell ref="DS9:DS10"/>
    <mergeCell ref="DS11:DS12"/>
    <mergeCell ref="DS13:DS14"/>
    <mergeCell ref="DS15:DS16"/>
    <mergeCell ref="DS17:DS18"/>
    <mergeCell ref="DS19:DS20"/>
    <mergeCell ref="DS21:DS22"/>
    <mergeCell ref="DS23:DS24"/>
    <mergeCell ref="DS25:DS26"/>
    <mergeCell ref="DS27:DS28"/>
    <mergeCell ref="DS29:DS30"/>
    <mergeCell ref="DS31:DS32"/>
    <mergeCell ref="DS33:DS34"/>
    <mergeCell ref="DY3:DY4"/>
    <mergeCell ref="DY5:DY6"/>
    <mergeCell ref="DY7:DY8"/>
    <mergeCell ref="DY9:DY10"/>
    <mergeCell ref="DY11:DY12"/>
    <mergeCell ref="DY13:DY14"/>
    <mergeCell ref="DY15:DY16"/>
    <mergeCell ref="DY17:DY18"/>
    <mergeCell ref="DY19:DY20"/>
    <mergeCell ref="DY21:DY22"/>
    <mergeCell ref="DY23:DY24"/>
    <mergeCell ref="DY25:DY26"/>
    <mergeCell ref="DY27:DY28"/>
    <mergeCell ref="DY29:DY30"/>
    <mergeCell ref="DY31:DY32"/>
    <mergeCell ref="DT10:DV10"/>
    <mergeCell ref="DT30:DV30"/>
    <mergeCell ref="DG78:DG79"/>
    <mergeCell ref="DG80:DG81"/>
    <mergeCell ref="DG82:DG83"/>
    <mergeCell ref="DG84:DG85"/>
    <mergeCell ref="DG86:DG87"/>
    <mergeCell ref="DG88:DG89"/>
    <mergeCell ref="DG90:DG91"/>
    <mergeCell ref="DG92:DG93"/>
    <mergeCell ref="DG94:DG95"/>
    <mergeCell ref="DM56:DM57"/>
    <mergeCell ref="DM58:DM59"/>
    <mergeCell ref="DM60:DM61"/>
    <mergeCell ref="DM62:DM63"/>
    <mergeCell ref="DM64:DM65"/>
    <mergeCell ref="DM66:DM67"/>
    <mergeCell ref="DM68:DM69"/>
    <mergeCell ref="DM70:DM71"/>
    <mergeCell ref="DM72:DM73"/>
    <mergeCell ref="DM74:DM75"/>
    <mergeCell ref="DM76:DM77"/>
    <mergeCell ref="DM78:DM79"/>
    <mergeCell ref="DM80:DM81"/>
    <mergeCell ref="DM82:DM83"/>
    <mergeCell ref="DM84:DM85"/>
    <mergeCell ref="DM86:DM87"/>
    <mergeCell ref="DM88:DM89"/>
    <mergeCell ref="DM90:DM91"/>
    <mergeCell ref="DM92:DM93"/>
    <mergeCell ref="DH63:DJ63"/>
    <mergeCell ref="DH60:DJ60"/>
    <mergeCell ref="DG13:DG14"/>
    <mergeCell ref="DG15:DG16"/>
    <mergeCell ref="DG17:DG18"/>
    <mergeCell ref="DG19:DG20"/>
    <mergeCell ref="DG21:DG22"/>
    <mergeCell ref="DG23:DG24"/>
    <mergeCell ref="DG25:DG26"/>
    <mergeCell ref="DG27:DG28"/>
    <mergeCell ref="DG29:DG30"/>
    <mergeCell ref="DG31:DG32"/>
    <mergeCell ref="DG33:DG34"/>
    <mergeCell ref="DG56:DG57"/>
    <mergeCell ref="DG58:DG59"/>
    <mergeCell ref="DG35:DG36"/>
    <mergeCell ref="DB51:DM52"/>
    <mergeCell ref="DG74:DG75"/>
    <mergeCell ref="DG76:DG77"/>
    <mergeCell ref="DA5:DA6"/>
    <mergeCell ref="DA7:DA8"/>
    <mergeCell ref="DA9:DA10"/>
    <mergeCell ref="DA11:DA12"/>
    <mergeCell ref="DA13:DA14"/>
    <mergeCell ref="DA15:DA16"/>
    <mergeCell ref="CU56:CU57"/>
    <mergeCell ref="CU58:CU59"/>
    <mergeCell ref="CU60:CU61"/>
    <mergeCell ref="CU62:CU63"/>
    <mergeCell ref="CU64:CU65"/>
    <mergeCell ref="CU66:CU67"/>
    <mergeCell ref="CU68:CU69"/>
    <mergeCell ref="CU70:CU71"/>
    <mergeCell ref="CU72:CU73"/>
    <mergeCell ref="CU74:CU75"/>
    <mergeCell ref="CU76:CU77"/>
    <mergeCell ref="CI80:CI81"/>
    <mergeCell ref="CI82:CI83"/>
    <mergeCell ref="CI84:CI85"/>
    <mergeCell ref="CO56:CO57"/>
    <mergeCell ref="CU5:CU6"/>
    <mergeCell ref="CU7:CU8"/>
    <mergeCell ref="CU9:CU10"/>
    <mergeCell ref="CU11:CU12"/>
    <mergeCell ref="CU13:CU14"/>
    <mergeCell ref="CU15:CU16"/>
    <mergeCell ref="CU17:CU18"/>
    <mergeCell ref="CU19:CU20"/>
    <mergeCell ref="CU21:CU22"/>
    <mergeCell ref="CU23:CU24"/>
    <mergeCell ref="CU25:CU26"/>
    <mergeCell ref="CU27:CU28"/>
    <mergeCell ref="CU29:CU30"/>
    <mergeCell ref="CU31:CU32"/>
    <mergeCell ref="CU33:CU34"/>
    <mergeCell ref="CU78:CU79"/>
    <mergeCell ref="CO5:CO6"/>
    <mergeCell ref="CO7:CO8"/>
    <mergeCell ref="CO9:CO10"/>
    <mergeCell ref="CO11:CO12"/>
    <mergeCell ref="CO13:CO14"/>
    <mergeCell ref="CO21:CO22"/>
    <mergeCell ref="CI56:CI57"/>
    <mergeCell ref="CI58:CI59"/>
    <mergeCell ref="CI60:CI61"/>
    <mergeCell ref="CI62:CI63"/>
    <mergeCell ref="CI64:CI65"/>
    <mergeCell ref="CI66:CI67"/>
    <mergeCell ref="CI68:CI69"/>
    <mergeCell ref="CI70:CI71"/>
    <mergeCell ref="CI72:CI73"/>
    <mergeCell ref="CI74:CI75"/>
    <mergeCell ref="CI76:CI77"/>
    <mergeCell ref="BW56:BW57"/>
    <mergeCell ref="BW58:BW59"/>
    <mergeCell ref="BW60:BW61"/>
    <mergeCell ref="BW62:BW63"/>
    <mergeCell ref="BW64:BW65"/>
    <mergeCell ref="BW66:BW67"/>
    <mergeCell ref="BW68:BW69"/>
    <mergeCell ref="BW70:BW71"/>
    <mergeCell ref="BW72:BW73"/>
    <mergeCell ref="BW74:BW75"/>
    <mergeCell ref="BW76:BW77"/>
    <mergeCell ref="BW78:BW79"/>
    <mergeCell ref="CG64:CG65"/>
    <mergeCell ref="CH64:CH65"/>
    <mergeCell ref="CD65:CF65"/>
    <mergeCell ref="CD66:CF66"/>
    <mergeCell ref="CG66:CG67"/>
    <mergeCell ref="CH66:CH67"/>
    <mergeCell ref="CD67:CF67"/>
    <mergeCell ref="CD68:CF68"/>
    <mergeCell ref="CG68:CG69"/>
    <mergeCell ref="CH68:CH69"/>
    <mergeCell ref="CD69:CF69"/>
    <mergeCell ref="CD70:CF70"/>
    <mergeCell ref="CG70:CG71"/>
    <mergeCell ref="CH70:CH71"/>
    <mergeCell ref="CD71:CF71"/>
    <mergeCell ref="CI5:CI6"/>
    <mergeCell ref="CI7:CI8"/>
    <mergeCell ref="CI9:CI10"/>
    <mergeCell ref="CI11:CI12"/>
    <mergeCell ref="CI13:CI14"/>
    <mergeCell ref="CI15:CI16"/>
    <mergeCell ref="CI17:CI18"/>
    <mergeCell ref="CI19:CI20"/>
    <mergeCell ref="CI21:CI22"/>
    <mergeCell ref="CI23:CI24"/>
    <mergeCell ref="CI25:CI26"/>
    <mergeCell ref="CI27:CI28"/>
    <mergeCell ref="CI29:CI30"/>
    <mergeCell ref="CI31:CI32"/>
    <mergeCell ref="CI33:CI34"/>
    <mergeCell ref="CI78:CI79"/>
    <mergeCell ref="BW9:BW10"/>
    <mergeCell ref="BW11:BW12"/>
    <mergeCell ref="BW13:BW14"/>
    <mergeCell ref="BW15:BW16"/>
    <mergeCell ref="BW17:BW18"/>
    <mergeCell ref="BW19:BW20"/>
    <mergeCell ref="BW21:BW22"/>
    <mergeCell ref="BW23:BW24"/>
    <mergeCell ref="BW25:BW26"/>
    <mergeCell ref="BW27:BW28"/>
    <mergeCell ref="BW29:BW30"/>
    <mergeCell ref="BW31:BW32"/>
    <mergeCell ref="BW33:BW34"/>
    <mergeCell ref="CC5:CC6"/>
    <mergeCell ref="CC7:CC8"/>
    <mergeCell ref="CC9:CC10"/>
    <mergeCell ref="CC11:CC12"/>
    <mergeCell ref="CC13:CC14"/>
    <mergeCell ref="CC15:CC16"/>
    <mergeCell ref="CC17:CC18"/>
    <mergeCell ref="BK56:BK57"/>
    <mergeCell ref="BK58:BK59"/>
    <mergeCell ref="BK60:BK61"/>
    <mergeCell ref="BK62:BK63"/>
    <mergeCell ref="BK64:BK65"/>
    <mergeCell ref="BK66:BK67"/>
    <mergeCell ref="BK68:BK69"/>
    <mergeCell ref="BK70:BK71"/>
    <mergeCell ref="BK72:BK73"/>
    <mergeCell ref="BK74:BK75"/>
    <mergeCell ref="BK76:BK77"/>
    <mergeCell ref="BK78:BK79"/>
    <mergeCell ref="BK80:BK81"/>
    <mergeCell ref="BR76:BT76"/>
    <mergeCell ref="BU76:BU77"/>
    <mergeCell ref="BV76:BV77"/>
    <mergeCell ref="BR77:BT77"/>
    <mergeCell ref="BR78:BT78"/>
    <mergeCell ref="BU78:BU79"/>
    <mergeCell ref="BV78:BV79"/>
    <mergeCell ref="BR79:BT79"/>
    <mergeCell ref="BV72:BV73"/>
    <mergeCell ref="BR73:BT73"/>
    <mergeCell ref="BR74:BT74"/>
    <mergeCell ref="BU74:BU75"/>
    <mergeCell ref="BV74:BV75"/>
    <mergeCell ref="BR75:BT75"/>
    <mergeCell ref="BR64:BT64"/>
    <mergeCell ref="BK82:BK83"/>
    <mergeCell ref="BK84:BK85"/>
    <mergeCell ref="BK86:BK87"/>
    <mergeCell ref="BK88:BK89"/>
    <mergeCell ref="BK9:BK10"/>
    <mergeCell ref="BK11:BK12"/>
    <mergeCell ref="BK13:BK14"/>
    <mergeCell ref="BK15:BK16"/>
    <mergeCell ref="BK17:BK18"/>
    <mergeCell ref="BK19:BK20"/>
    <mergeCell ref="BK21:BK22"/>
    <mergeCell ref="BK23:BK24"/>
    <mergeCell ref="BK25:BK26"/>
    <mergeCell ref="BK27:BK28"/>
    <mergeCell ref="BK29:BK30"/>
    <mergeCell ref="BK31:BK32"/>
    <mergeCell ref="BK33:BK34"/>
    <mergeCell ref="BQ9:BQ10"/>
    <mergeCell ref="BQ11:BQ12"/>
    <mergeCell ref="BQ13:BQ14"/>
    <mergeCell ref="BQ15:BQ16"/>
    <mergeCell ref="BQ17:BQ18"/>
    <mergeCell ref="BQ19:BQ20"/>
    <mergeCell ref="BQ21:BQ22"/>
    <mergeCell ref="BQ23:BQ24"/>
    <mergeCell ref="BQ25:BQ26"/>
    <mergeCell ref="AY68:AY69"/>
    <mergeCell ref="BE5:BE6"/>
    <mergeCell ref="BE7:BE8"/>
    <mergeCell ref="BE9:BE10"/>
    <mergeCell ref="BE11:BE12"/>
    <mergeCell ref="BE13:BE14"/>
    <mergeCell ref="BE15:BE16"/>
    <mergeCell ref="BE17:BE18"/>
    <mergeCell ref="BE19:BE20"/>
    <mergeCell ref="BE21:BE22"/>
    <mergeCell ref="BE23:BE24"/>
    <mergeCell ref="BE25:BE26"/>
    <mergeCell ref="BE27:BE28"/>
    <mergeCell ref="BE29:BE30"/>
    <mergeCell ref="BE31:BE32"/>
    <mergeCell ref="BE33:BE34"/>
    <mergeCell ref="BE35:BE36"/>
    <mergeCell ref="BE37:BE38"/>
    <mergeCell ref="BE39:BE40"/>
    <mergeCell ref="BL18:BN18"/>
    <mergeCell ref="BF29:BH29"/>
    <mergeCell ref="AM56:AM57"/>
    <mergeCell ref="AM58:AM59"/>
    <mergeCell ref="AM60:AM61"/>
    <mergeCell ref="AM62:AM63"/>
    <mergeCell ref="AM64:AM65"/>
    <mergeCell ref="AM66:AM67"/>
    <mergeCell ref="AY5:AY6"/>
    <mergeCell ref="AY7:AY8"/>
    <mergeCell ref="AY9:AY10"/>
    <mergeCell ref="AY11:AY12"/>
    <mergeCell ref="AY13:AY14"/>
    <mergeCell ref="AY15:AY16"/>
    <mergeCell ref="AY17:AY18"/>
    <mergeCell ref="AY19:AY20"/>
    <mergeCell ref="AY21:AY22"/>
    <mergeCell ref="AY23:AY24"/>
    <mergeCell ref="AY25:AY26"/>
    <mergeCell ref="AY27:AY28"/>
    <mergeCell ref="AY29:AY30"/>
    <mergeCell ref="AY31:AY32"/>
    <mergeCell ref="AY33:AY34"/>
    <mergeCell ref="AY56:AY57"/>
    <mergeCell ref="AY58:AY59"/>
    <mergeCell ref="AY60:AY61"/>
    <mergeCell ref="AY62:AY63"/>
    <mergeCell ref="AY64:AY65"/>
    <mergeCell ref="AY66:AY67"/>
    <mergeCell ref="AM5:AM6"/>
    <mergeCell ref="AM7:AM8"/>
    <mergeCell ref="AM9:AM10"/>
    <mergeCell ref="AM11:AM12"/>
    <mergeCell ref="AM13:AM14"/>
    <mergeCell ref="AM15:AM16"/>
    <mergeCell ref="AM17:AM18"/>
    <mergeCell ref="AM19:AM20"/>
    <mergeCell ref="AM21:AM22"/>
    <mergeCell ref="AM23:AM24"/>
    <mergeCell ref="AM25:AM26"/>
    <mergeCell ref="AM27:AM28"/>
    <mergeCell ref="AM29:AM30"/>
    <mergeCell ref="AM31:AM32"/>
    <mergeCell ref="AM33:AM34"/>
    <mergeCell ref="AS5:AS6"/>
    <mergeCell ref="AS7:AS8"/>
    <mergeCell ref="AS9:AS10"/>
    <mergeCell ref="AS11:AS12"/>
    <mergeCell ref="AA84:AA85"/>
    <mergeCell ref="AA86:AA87"/>
    <mergeCell ref="AA88:AA89"/>
    <mergeCell ref="AG37:AG38"/>
    <mergeCell ref="AG39:AG40"/>
    <mergeCell ref="AG41:AG42"/>
    <mergeCell ref="AA68:AA69"/>
    <mergeCell ref="AA70:AA71"/>
    <mergeCell ref="AA72:AA73"/>
    <mergeCell ref="AA74:AA75"/>
    <mergeCell ref="AA76:AA77"/>
    <mergeCell ref="AA78:AA79"/>
    <mergeCell ref="AA80:AA81"/>
    <mergeCell ref="AA82:AA83"/>
    <mergeCell ref="AF78:AF79"/>
    <mergeCell ref="AB79:AD79"/>
    <mergeCell ref="AF76:AF77"/>
    <mergeCell ref="AB77:AD77"/>
    <mergeCell ref="AA90:AA91"/>
    <mergeCell ref="AA92:AA93"/>
    <mergeCell ref="AA94:AA95"/>
    <mergeCell ref="AA96:AA97"/>
    <mergeCell ref="AA98:AA99"/>
    <mergeCell ref="AG54:AG55"/>
    <mergeCell ref="AG56:AG57"/>
    <mergeCell ref="AG58:AG59"/>
    <mergeCell ref="AG60:AG61"/>
    <mergeCell ref="AG62:AG63"/>
    <mergeCell ref="AG64:AG65"/>
    <mergeCell ref="AG66:AG67"/>
    <mergeCell ref="AG68:AG69"/>
    <mergeCell ref="AG70:AG71"/>
    <mergeCell ref="AG72:AG73"/>
    <mergeCell ref="AG74:AG75"/>
    <mergeCell ref="AG76:AG77"/>
    <mergeCell ref="AG78:AG79"/>
    <mergeCell ref="AG80:AG81"/>
    <mergeCell ref="AG82:AG83"/>
    <mergeCell ref="AG84:AG85"/>
    <mergeCell ref="AG86:AG87"/>
    <mergeCell ref="AG88:AG89"/>
    <mergeCell ref="AG90:AG91"/>
    <mergeCell ref="AG92:AG93"/>
    <mergeCell ref="AG94:AG95"/>
    <mergeCell ref="AA56:AA57"/>
    <mergeCell ref="AA58:AA59"/>
    <mergeCell ref="AA60:AA61"/>
    <mergeCell ref="AA62:AA63"/>
    <mergeCell ref="AA64:AA65"/>
    <mergeCell ref="AA66:AA67"/>
    <mergeCell ref="O90:O91"/>
    <mergeCell ref="AA5:AA6"/>
    <mergeCell ref="AG5:AG6"/>
    <mergeCell ref="AA7:AA8"/>
    <mergeCell ref="AA9:AA10"/>
    <mergeCell ref="AA11:AA12"/>
    <mergeCell ref="AA13:AA14"/>
    <mergeCell ref="AA15:AA16"/>
    <mergeCell ref="AA17:AA18"/>
    <mergeCell ref="AA19:AA20"/>
    <mergeCell ref="AA21:AA22"/>
    <mergeCell ref="AA23:AA24"/>
    <mergeCell ref="AA25:AA26"/>
    <mergeCell ref="AA27:AA28"/>
    <mergeCell ref="AA29:AA30"/>
    <mergeCell ref="AA31:AA32"/>
    <mergeCell ref="AA33:AA34"/>
    <mergeCell ref="AG7:AG8"/>
    <mergeCell ref="AG9:AG10"/>
    <mergeCell ref="AG11:AG12"/>
    <mergeCell ref="AG13:AG14"/>
    <mergeCell ref="AG15:AG16"/>
    <mergeCell ref="AG17:AG18"/>
    <mergeCell ref="AG19:AG20"/>
    <mergeCell ref="AG21:AG22"/>
    <mergeCell ref="AG23:AG24"/>
    <mergeCell ref="AG25:AG26"/>
    <mergeCell ref="AG27:AG28"/>
    <mergeCell ref="AG29:AG30"/>
    <mergeCell ref="AG31:AG32"/>
    <mergeCell ref="AG33:AG34"/>
    <mergeCell ref="AG35:AG36"/>
    <mergeCell ref="O56:O57"/>
    <mergeCell ref="O58:O59"/>
    <mergeCell ref="O60:O61"/>
    <mergeCell ref="O62:O63"/>
    <mergeCell ref="O64:O65"/>
    <mergeCell ref="O66:O67"/>
    <mergeCell ref="O68:O69"/>
    <mergeCell ref="O70:O71"/>
    <mergeCell ref="O72:O73"/>
    <mergeCell ref="O74:O75"/>
    <mergeCell ref="O76:O77"/>
    <mergeCell ref="O78:O79"/>
    <mergeCell ref="O80:O81"/>
    <mergeCell ref="O82:O83"/>
    <mergeCell ref="O84:O85"/>
    <mergeCell ref="O86:O87"/>
    <mergeCell ref="O88:O89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U5:U6"/>
    <mergeCell ref="U7:U8"/>
    <mergeCell ref="U9:U10"/>
    <mergeCell ref="U11:U12"/>
    <mergeCell ref="U13:U14"/>
    <mergeCell ref="U15:U16"/>
    <mergeCell ref="P10:R10"/>
    <mergeCell ref="P7:R7"/>
    <mergeCell ref="B91:I91"/>
    <mergeCell ref="B92:I92"/>
    <mergeCell ref="B93:I93"/>
    <mergeCell ref="B94:I94"/>
    <mergeCell ref="B95:I95"/>
    <mergeCell ref="B100:I100"/>
    <mergeCell ref="B101:I101"/>
    <mergeCell ref="B102:I102"/>
    <mergeCell ref="B96:I96"/>
    <mergeCell ref="B97:I97"/>
    <mergeCell ref="B98:I98"/>
    <mergeCell ref="B99:I99"/>
    <mergeCell ref="C72:C73"/>
    <mergeCell ref="C74:C75"/>
    <mergeCell ref="C79:C80"/>
    <mergeCell ref="C81:C82"/>
    <mergeCell ref="C84:C85"/>
    <mergeCell ref="C86:C87"/>
    <mergeCell ref="F70:F73"/>
    <mergeCell ref="F74:F76"/>
    <mergeCell ref="A87:B87"/>
    <mergeCell ref="D83:E83"/>
    <mergeCell ref="D84:E84"/>
    <mergeCell ref="A81:B81"/>
    <mergeCell ref="D86:E86"/>
    <mergeCell ref="D87:E87"/>
    <mergeCell ref="D78:E78"/>
    <mergeCell ref="D79:E79"/>
    <mergeCell ref="D80:E80"/>
    <mergeCell ref="IP101:JA101"/>
    <mergeCell ref="IP91:IR91"/>
    <mergeCell ref="IS91:IS92"/>
    <mergeCell ref="IT91:IT92"/>
    <mergeCell ref="IV91:IX91"/>
    <mergeCell ref="IY91:IY92"/>
    <mergeCell ref="IZ91:IZ92"/>
    <mergeCell ref="IP92:IR92"/>
    <mergeCell ref="IV92:IX92"/>
    <mergeCell ref="IP93:IR94"/>
    <mergeCell ref="IS93:IS94"/>
    <mergeCell ref="IT93:IT94"/>
    <mergeCell ref="IU93:IU94"/>
    <mergeCell ref="IV93:IX94"/>
    <mergeCell ref="IY93:IY94"/>
    <mergeCell ref="IZ93:IZ94"/>
    <mergeCell ref="JA93:JA94"/>
    <mergeCell ref="IP98:IP99"/>
    <mergeCell ref="IQ98:IQ99"/>
    <mergeCell ref="IR98:IR99"/>
    <mergeCell ref="IS98:IS99"/>
    <mergeCell ref="IT98:IT99"/>
    <mergeCell ref="IU98:IU99"/>
    <mergeCell ref="IV98:IV99"/>
    <mergeCell ref="IW98:IW99"/>
    <mergeCell ref="IX98:IX99"/>
    <mergeCell ref="IY98:IY99"/>
    <mergeCell ref="IZ98:IZ99"/>
    <mergeCell ref="JA98:JA99"/>
    <mergeCell ref="IU91:IU92"/>
    <mergeCell ref="IP85:IR85"/>
    <mergeCell ref="IS85:IS86"/>
    <mergeCell ref="IT85:IT86"/>
    <mergeCell ref="IV85:IX85"/>
    <mergeCell ref="IY85:IY86"/>
    <mergeCell ref="IZ85:IZ86"/>
    <mergeCell ref="IP86:IR86"/>
    <mergeCell ref="IV86:IX86"/>
    <mergeCell ref="IP87:IR87"/>
    <mergeCell ref="IS87:IS88"/>
    <mergeCell ref="IT87:IT88"/>
    <mergeCell ref="IV87:IX87"/>
    <mergeCell ref="IY87:IY88"/>
    <mergeCell ref="IZ87:IZ88"/>
    <mergeCell ref="IP88:IR88"/>
    <mergeCell ref="IV88:IX88"/>
    <mergeCell ref="IP89:IR89"/>
    <mergeCell ref="IS89:IS90"/>
    <mergeCell ref="IT89:IT90"/>
    <mergeCell ref="IV89:IX89"/>
    <mergeCell ref="IY89:IY90"/>
    <mergeCell ref="IZ89:IZ90"/>
    <mergeCell ref="IP90:IR90"/>
    <mergeCell ref="IV90:IX90"/>
    <mergeCell ref="IU85:IU86"/>
    <mergeCell ref="IU87:IU88"/>
    <mergeCell ref="IU89:IU90"/>
    <mergeCell ref="IT81:IT82"/>
    <mergeCell ref="IV81:IX81"/>
    <mergeCell ref="IY81:IY82"/>
    <mergeCell ref="IZ81:IZ82"/>
    <mergeCell ref="IP82:IR82"/>
    <mergeCell ref="IV82:IX82"/>
    <mergeCell ref="IP83:IR83"/>
    <mergeCell ref="IS83:IS84"/>
    <mergeCell ref="IT83:IT84"/>
    <mergeCell ref="IV83:IX83"/>
    <mergeCell ref="IY83:IY84"/>
    <mergeCell ref="IZ83:IZ84"/>
    <mergeCell ref="IP84:IR84"/>
    <mergeCell ref="IV84:IX84"/>
    <mergeCell ref="IU81:IU82"/>
    <mergeCell ref="IU83:IU84"/>
    <mergeCell ref="JA81:JA82"/>
    <mergeCell ref="JA83:JA84"/>
    <mergeCell ref="IP66:IR66"/>
    <mergeCell ref="IS66:IS67"/>
    <mergeCell ref="IT66:IT67"/>
    <mergeCell ref="IV66:IX66"/>
    <mergeCell ref="IY66:IY67"/>
    <mergeCell ref="IZ66:IZ67"/>
    <mergeCell ref="IP67:IR67"/>
    <mergeCell ref="IV67:IX67"/>
    <mergeCell ref="IP68:IR69"/>
    <mergeCell ref="IS68:IS69"/>
    <mergeCell ref="IT68:IT69"/>
    <mergeCell ref="IU68:IU69"/>
    <mergeCell ref="IV68:IX69"/>
    <mergeCell ref="IY68:IY69"/>
    <mergeCell ref="IZ68:IZ69"/>
    <mergeCell ref="JA68:JA69"/>
    <mergeCell ref="IP73:IP74"/>
    <mergeCell ref="IQ73:IQ74"/>
    <mergeCell ref="IR73:IR74"/>
    <mergeCell ref="IS73:IS74"/>
    <mergeCell ref="IT73:IT74"/>
    <mergeCell ref="IU73:IU74"/>
    <mergeCell ref="IV73:IV74"/>
    <mergeCell ref="IW73:IW74"/>
    <mergeCell ref="IX73:IX74"/>
    <mergeCell ref="IY73:IY74"/>
    <mergeCell ref="IZ73:IZ74"/>
    <mergeCell ref="JA73:JA74"/>
    <mergeCell ref="IP60:IR60"/>
    <mergeCell ref="IS60:IS61"/>
    <mergeCell ref="IT60:IT61"/>
    <mergeCell ref="IV60:IX60"/>
    <mergeCell ref="IY60:IY61"/>
    <mergeCell ref="IZ60:IZ61"/>
    <mergeCell ref="IP61:IR61"/>
    <mergeCell ref="IV61:IX61"/>
    <mergeCell ref="IP62:IR62"/>
    <mergeCell ref="IS62:IS63"/>
    <mergeCell ref="IT62:IT63"/>
    <mergeCell ref="IV62:IX62"/>
    <mergeCell ref="IY62:IY63"/>
    <mergeCell ref="IZ62:IZ63"/>
    <mergeCell ref="IP63:IR63"/>
    <mergeCell ref="IV63:IX63"/>
    <mergeCell ref="IP64:IR64"/>
    <mergeCell ref="IS64:IS65"/>
    <mergeCell ref="IT64:IT65"/>
    <mergeCell ref="IV64:IX64"/>
    <mergeCell ref="IY64:IY65"/>
    <mergeCell ref="IZ64:IZ65"/>
    <mergeCell ref="IP65:IR65"/>
    <mergeCell ref="IV65:IX65"/>
    <mergeCell ref="IP50:JA50"/>
    <mergeCell ref="IP51:JA52"/>
    <mergeCell ref="IP54:IU54"/>
    <mergeCell ref="IV54:JA54"/>
    <mergeCell ref="IP55:IR55"/>
    <mergeCell ref="IV55:IX55"/>
    <mergeCell ref="IP56:IR56"/>
    <mergeCell ref="IS56:IS57"/>
    <mergeCell ref="IT56:IT57"/>
    <mergeCell ref="IV56:IX56"/>
    <mergeCell ref="IY56:IY57"/>
    <mergeCell ref="IZ56:IZ57"/>
    <mergeCell ref="IP57:IR57"/>
    <mergeCell ref="IV57:IX57"/>
    <mergeCell ref="IP58:IR58"/>
    <mergeCell ref="IS58:IS59"/>
    <mergeCell ref="IT58:IT59"/>
    <mergeCell ref="IV58:IX58"/>
    <mergeCell ref="IY58:IY59"/>
    <mergeCell ref="IZ58:IZ59"/>
    <mergeCell ref="IP59:IR59"/>
    <mergeCell ref="IV59:IX59"/>
    <mergeCell ref="IP40:IR40"/>
    <mergeCell ref="IS40:IS41"/>
    <mergeCell ref="IT40:IT41"/>
    <mergeCell ref="IV40:IX40"/>
    <mergeCell ref="IY40:IY41"/>
    <mergeCell ref="IZ40:IZ41"/>
    <mergeCell ref="IP41:IR41"/>
    <mergeCell ref="IV41:IX41"/>
    <mergeCell ref="IP42:IR43"/>
    <mergeCell ref="IS42:IS43"/>
    <mergeCell ref="IT42:IT43"/>
    <mergeCell ref="IU42:IU43"/>
    <mergeCell ref="IV42:IX43"/>
    <mergeCell ref="IY42:IY43"/>
    <mergeCell ref="IZ42:IZ43"/>
    <mergeCell ref="JA42:JA43"/>
    <mergeCell ref="IP47:IP48"/>
    <mergeCell ref="IQ47:IQ48"/>
    <mergeCell ref="IR47:IR48"/>
    <mergeCell ref="IS47:IS48"/>
    <mergeCell ref="IT47:IT48"/>
    <mergeCell ref="IU47:IU48"/>
    <mergeCell ref="IV47:IV48"/>
    <mergeCell ref="IW47:IW48"/>
    <mergeCell ref="IX47:IX48"/>
    <mergeCell ref="IY47:IY48"/>
    <mergeCell ref="IZ47:IZ48"/>
    <mergeCell ref="JA47:JA48"/>
    <mergeCell ref="IU40:IU41"/>
    <mergeCell ref="JA40:JA41"/>
    <mergeCell ref="IP34:IR34"/>
    <mergeCell ref="IS34:IS35"/>
    <mergeCell ref="IT34:IT35"/>
    <mergeCell ref="IV34:IX34"/>
    <mergeCell ref="IY34:IY35"/>
    <mergeCell ref="IZ34:IZ35"/>
    <mergeCell ref="IP35:IR35"/>
    <mergeCell ref="IV35:IX35"/>
    <mergeCell ref="IP36:IR36"/>
    <mergeCell ref="IS36:IS37"/>
    <mergeCell ref="IT36:IT37"/>
    <mergeCell ref="IV36:IX36"/>
    <mergeCell ref="IY36:IY37"/>
    <mergeCell ref="IZ36:IZ37"/>
    <mergeCell ref="IP37:IR37"/>
    <mergeCell ref="IV37:IX37"/>
    <mergeCell ref="IP38:IR38"/>
    <mergeCell ref="IS38:IS39"/>
    <mergeCell ref="IT38:IT39"/>
    <mergeCell ref="IV38:IX38"/>
    <mergeCell ref="IY38:IY39"/>
    <mergeCell ref="IZ38:IZ39"/>
    <mergeCell ref="IP39:IR39"/>
    <mergeCell ref="IV39:IX39"/>
    <mergeCell ref="IP28:IU28"/>
    <mergeCell ref="IV28:JA28"/>
    <mergeCell ref="IP29:IR29"/>
    <mergeCell ref="IV29:IX29"/>
    <mergeCell ref="IP30:IR30"/>
    <mergeCell ref="IS30:IS31"/>
    <mergeCell ref="IT30:IT31"/>
    <mergeCell ref="IV30:IX30"/>
    <mergeCell ref="IY30:IY31"/>
    <mergeCell ref="IZ30:IZ31"/>
    <mergeCell ref="IP31:IR31"/>
    <mergeCell ref="IV31:IX31"/>
    <mergeCell ref="IP32:IR32"/>
    <mergeCell ref="IS32:IS33"/>
    <mergeCell ref="IT32:IT33"/>
    <mergeCell ref="IV32:IX32"/>
    <mergeCell ref="IY32:IY33"/>
    <mergeCell ref="IZ32:IZ33"/>
    <mergeCell ref="IP33:IR33"/>
    <mergeCell ref="IV33:IX33"/>
    <mergeCell ref="IP17:IR18"/>
    <mergeCell ref="IS17:IS18"/>
    <mergeCell ref="IT17:IT18"/>
    <mergeCell ref="IU17:IU18"/>
    <mergeCell ref="IV17:IX18"/>
    <mergeCell ref="IY17:IY18"/>
    <mergeCell ref="IZ17:IZ18"/>
    <mergeCell ref="JA17:JA18"/>
    <mergeCell ref="IP22:IP23"/>
    <mergeCell ref="IQ22:IQ23"/>
    <mergeCell ref="IR22:IR23"/>
    <mergeCell ref="IS22:IS23"/>
    <mergeCell ref="IT22:IT23"/>
    <mergeCell ref="IU22:IU23"/>
    <mergeCell ref="IV22:IV23"/>
    <mergeCell ref="IW22:IW23"/>
    <mergeCell ref="IX22:IX23"/>
    <mergeCell ref="IY22:IY23"/>
    <mergeCell ref="IZ22:IZ23"/>
    <mergeCell ref="JA22:JA23"/>
    <mergeCell ref="IS11:IS12"/>
    <mergeCell ref="IT11:IT12"/>
    <mergeCell ref="IV11:IX11"/>
    <mergeCell ref="IY11:IY12"/>
    <mergeCell ref="IZ11:IZ12"/>
    <mergeCell ref="IP12:IR12"/>
    <mergeCell ref="IV12:IX12"/>
    <mergeCell ref="IP13:IR13"/>
    <mergeCell ref="IS13:IS14"/>
    <mergeCell ref="IT13:IT14"/>
    <mergeCell ref="IV13:IX13"/>
    <mergeCell ref="IY13:IY14"/>
    <mergeCell ref="IZ13:IZ14"/>
    <mergeCell ref="IP14:IR14"/>
    <mergeCell ref="IV14:IX14"/>
    <mergeCell ref="IP15:IR15"/>
    <mergeCell ref="IS15:IS16"/>
    <mergeCell ref="IT15:IT16"/>
    <mergeCell ref="IV15:IX15"/>
    <mergeCell ref="IY15:IY16"/>
    <mergeCell ref="IZ15:IZ16"/>
    <mergeCell ref="IP16:IR16"/>
    <mergeCell ref="IV16:IX16"/>
    <mergeCell ref="ID101:IO101"/>
    <mergeCell ref="IP1:JA1"/>
    <mergeCell ref="IP2:IR2"/>
    <mergeCell ref="IP3:IU3"/>
    <mergeCell ref="IV3:JA3"/>
    <mergeCell ref="IP4:IR4"/>
    <mergeCell ref="IV4:IX4"/>
    <mergeCell ref="IP5:IR5"/>
    <mergeCell ref="IS5:IS6"/>
    <mergeCell ref="IT5:IT6"/>
    <mergeCell ref="IV5:IX5"/>
    <mergeCell ref="IY5:IY6"/>
    <mergeCell ref="IZ5:IZ6"/>
    <mergeCell ref="IP6:IR6"/>
    <mergeCell ref="IV6:IX6"/>
    <mergeCell ref="IP7:IR7"/>
    <mergeCell ref="IS7:IS8"/>
    <mergeCell ref="IT7:IT8"/>
    <mergeCell ref="IV7:IX7"/>
    <mergeCell ref="IY7:IY8"/>
    <mergeCell ref="IZ7:IZ8"/>
    <mergeCell ref="IP8:IR8"/>
    <mergeCell ref="IV8:IX8"/>
    <mergeCell ref="IP9:IR9"/>
    <mergeCell ref="IS9:IS10"/>
    <mergeCell ref="IT9:IT10"/>
    <mergeCell ref="IV9:IX9"/>
    <mergeCell ref="IY9:IY10"/>
    <mergeCell ref="IZ9:IZ10"/>
    <mergeCell ref="IP10:IR10"/>
    <mergeCell ref="IV10:IX10"/>
    <mergeCell ref="IP11:IR11"/>
    <mergeCell ref="IH93:IH94"/>
    <mergeCell ref="II93:II94"/>
    <mergeCell ref="IJ93:IL94"/>
    <mergeCell ref="IM93:IM94"/>
    <mergeCell ref="IN93:IN94"/>
    <mergeCell ref="IO93:IO94"/>
    <mergeCell ref="ID98:ID99"/>
    <mergeCell ref="IE98:IE99"/>
    <mergeCell ref="IF98:IF99"/>
    <mergeCell ref="IG98:IG99"/>
    <mergeCell ref="IH98:IH99"/>
    <mergeCell ref="II98:II99"/>
    <mergeCell ref="IJ98:IJ99"/>
    <mergeCell ref="IK98:IK99"/>
    <mergeCell ref="IL98:IL99"/>
    <mergeCell ref="IM98:IM99"/>
    <mergeCell ref="IN98:IN99"/>
    <mergeCell ref="IO98:IO99"/>
    <mergeCell ref="ID85:IF85"/>
    <mergeCell ref="IG85:IG86"/>
    <mergeCell ref="IH85:IH86"/>
    <mergeCell ref="IJ85:IL85"/>
    <mergeCell ref="IM85:IM86"/>
    <mergeCell ref="IN85:IN86"/>
    <mergeCell ref="ID86:IF86"/>
    <mergeCell ref="IJ86:IL86"/>
    <mergeCell ref="ID87:IF87"/>
    <mergeCell ref="IG87:IG88"/>
    <mergeCell ref="IH87:IH88"/>
    <mergeCell ref="IJ87:IL87"/>
    <mergeCell ref="IM87:IM88"/>
    <mergeCell ref="IN87:IN88"/>
    <mergeCell ref="ID88:IF88"/>
    <mergeCell ref="IJ88:IL88"/>
    <mergeCell ref="ID89:IF89"/>
    <mergeCell ref="IG89:IG90"/>
    <mergeCell ref="IH89:IH90"/>
    <mergeCell ref="IJ89:IL89"/>
    <mergeCell ref="IM89:IM90"/>
    <mergeCell ref="IN89:IN90"/>
    <mergeCell ref="ID90:IF90"/>
    <mergeCell ref="IJ90:IL90"/>
    <mergeCell ref="ID82:IF82"/>
    <mergeCell ref="IJ82:IL82"/>
    <mergeCell ref="ID83:IF83"/>
    <mergeCell ref="IG83:IG84"/>
    <mergeCell ref="IH83:IH84"/>
    <mergeCell ref="IJ83:IL83"/>
    <mergeCell ref="IM83:IM84"/>
    <mergeCell ref="IN83:IN84"/>
    <mergeCell ref="ID84:IF84"/>
    <mergeCell ref="IJ84:IL84"/>
    <mergeCell ref="ID64:IF64"/>
    <mergeCell ref="IG64:IG65"/>
    <mergeCell ref="IH64:IH65"/>
    <mergeCell ref="IJ64:IL64"/>
    <mergeCell ref="IM64:IM65"/>
    <mergeCell ref="IN64:IN65"/>
    <mergeCell ref="ID65:IF65"/>
    <mergeCell ref="IJ65:IL65"/>
    <mergeCell ref="ID66:IF66"/>
    <mergeCell ref="IG66:IG67"/>
    <mergeCell ref="IH66:IH67"/>
    <mergeCell ref="IJ66:IL66"/>
    <mergeCell ref="IM66:IM67"/>
    <mergeCell ref="IN66:IN67"/>
    <mergeCell ref="ID67:IF67"/>
    <mergeCell ref="IJ67:IL67"/>
    <mergeCell ref="ID68:IF69"/>
    <mergeCell ref="IG68:IG69"/>
    <mergeCell ref="IH68:IH69"/>
    <mergeCell ref="II68:II69"/>
    <mergeCell ref="IJ68:IL69"/>
    <mergeCell ref="IM68:IM69"/>
    <mergeCell ref="IN68:IN69"/>
    <mergeCell ref="ID58:IF58"/>
    <mergeCell ref="IG58:IG59"/>
    <mergeCell ref="IH58:IH59"/>
    <mergeCell ref="IJ58:IL58"/>
    <mergeCell ref="IM58:IM59"/>
    <mergeCell ref="IN58:IN59"/>
    <mergeCell ref="ID59:IF59"/>
    <mergeCell ref="IJ59:IL59"/>
    <mergeCell ref="ID60:IF60"/>
    <mergeCell ref="IG60:IG61"/>
    <mergeCell ref="IH60:IH61"/>
    <mergeCell ref="IJ60:IL60"/>
    <mergeCell ref="IM60:IM61"/>
    <mergeCell ref="IN60:IN61"/>
    <mergeCell ref="ID61:IF61"/>
    <mergeCell ref="IJ61:IL61"/>
    <mergeCell ref="ID62:IF62"/>
    <mergeCell ref="IG62:IG63"/>
    <mergeCell ref="IH62:IH63"/>
    <mergeCell ref="IJ62:IL62"/>
    <mergeCell ref="IM62:IM63"/>
    <mergeCell ref="IN62:IN63"/>
    <mergeCell ref="ID63:IF63"/>
    <mergeCell ref="IJ63:IL63"/>
    <mergeCell ref="IH47:IH48"/>
    <mergeCell ref="II47:II48"/>
    <mergeCell ref="IJ47:IJ48"/>
    <mergeCell ref="IK47:IK48"/>
    <mergeCell ref="IL47:IL48"/>
    <mergeCell ref="IM47:IM48"/>
    <mergeCell ref="IN47:IN48"/>
    <mergeCell ref="IO47:IO48"/>
    <mergeCell ref="ID51:IO52"/>
    <mergeCell ref="ID54:II54"/>
    <mergeCell ref="IJ54:IO54"/>
    <mergeCell ref="ID55:IF55"/>
    <mergeCell ref="IJ55:IL55"/>
    <mergeCell ref="ID56:IF56"/>
    <mergeCell ref="IG56:IG57"/>
    <mergeCell ref="IH56:IH57"/>
    <mergeCell ref="IJ56:IL56"/>
    <mergeCell ref="IM56:IM57"/>
    <mergeCell ref="IN56:IN57"/>
    <mergeCell ref="ID57:IF57"/>
    <mergeCell ref="IJ57:IL57"/>
    <mergeCell ref="ID50:IO50"/>
    <mergeCell ref="IO56:IO57"/>
    <mergeCell ref="ID40:IF40"/>
    <mergeCell ref="IG40:IG41"/>
    <mergeCell ref="IH40:IH41"/>
    <mergeCell ref="IJ40:IL40"/>
    <mergeCell ref="IM40:IM41"/>
    <mergeCell ref="IN40:IN41"/>
    <mergeCell ref="ID41:IF41"/>
    <mergeCell ref="IJ41:IL41"/>
    <mergeCell ref="ID42:IF43"/>
    <mergeCell ref="IG42:IG43"/>
    <mergeCell ref="IH42:IH43"/>
    <mergeCell ref="II42:II43"/>
    <mergeCell ref="IJ42:IL43"/>
    <mergeCell ref="IM42:IM43"/>
    <mergeCell ref="IN42:IN43"/>
    <mergeCell ref="IO42:IO43"/>
    <mergeCell ref="ID73:ID74"/>
    <mergeCell ref="IE73:IE74"/>
    <mergeCell ref="IF73:IF74"/>
    <mergeCell ref="IG73:IG74"/>
    <mergeCell ref="IH73:IH74"/>
    <mergeCell ref="II73:II74"/>
    <mergeCell ref="IJ73:IJ74"/>
    <mergeCell ref="IK73:IK74"/>
    <mergeCell ref="IL73:IL74"/>
    <mergeCell ref="IM73:IM74"/>
    <mergeCell ref="IN73:IN74"/>
    <mergeCell ref="IO73:IO74"/>
    <mergeCell ref="ID47:ID48"/>
    <mergeCell ref="IE47:IE48"/>
    <mergeCell ref="IF47:IF48"/>
    <mergeCell ref="IG47:IG48"/>
    <mergeCell ref="ID34:IF34"/>
    <mergeCell ref="IG34:IG35"/>
    <mergeCell ref="IH34:IH35"/>
    <mergeCell ref="IJ34:IL34"/>
    <mergeCell ref="IM34:IM35"/>
    <mergeCell ref="IN34:IN35"/>
    <mergeCell ref="ID35:IF35"/>
    <mergeCell ref="IJ35:IL35"/>
    <mergeCell ref="ID36:IF36"/>
    <mergeCell ref="IG36:IG37"/>
    <mergeCell ref="IH36:IH37"/>
    <mergeCell ref="IJ36:IL36"/>
    <mergeCell ref="IM36:IM37"/>
    <mergeCell ref="IN36:IN37"/>
    <mergeCell ref="ID37:IF37"/>
    <mergeCell ref="IJ37:IL37"/>
    <mergeCell ref="ID38:IF38"/>
    <mergeCell ref="IG38:IG39"/>
    <mergeCell ref="IH38:IH39"/>
    <mergeCell ref="IJ38:IL38"/>
    <mergeCell ref="IM38:IM39"/>
    <mergeCell ref="IN38:IN39"/>
    <mergeCell ref="ID39:IF39"/>
    <mergeCell ref="IJ39:IL39"/>
    <mergeCell ref="IH32:IH33"/>
    <mergeCell ref="IJ32:IL32"/>
    <mergeCell ref="IM32:IM33"/>
    <mergeCell ref="IN32:IN33"/>
    <mergeCell ref="ID33:IF33"/>
    <mergeCell ref="IJ33:IL33"/>
    <mergeCell ref="ID2:IF2"/>
    <mergeCell ref="ID17:IF18"/>
    <mergeCell ref="IG17:IG18"/>
    <mergeCell ref="IH17:IH18"/>
    <mergeCell ref="II17:II18"/>
    <mergeCell ref="IJ17:IL18"/>
    <mergeCell ref="IM17:IM18"/>
    <mergeCell ref="IN17:IN18"/>
    <mergeCell ref="IO17:IO18"/>
    <mergeCell ref="ID22:ID23"/>
    <mergeCell ref="IE22:IE23"/>
    <mergeCell ref="IF22:IF23"/>
    <mergeCell ref="IG22:IG23"/>
    <mergeCell ref="IH22:IH23"/>
    <mergeCell ref="II22:II23"/>
    <mergeCell ref="IJ22:IJ23"/>
    <mergeCell ref="IK22:IK23"/>
    <mergeCell ref="IL22:IL23"/>
    <mergeCell ref="IM22:IM23"/>
    <mergeCell ref="IN22:IN23"/>
    <mergeCell ref="IO22:IO23"/>
    <mergeCell ref="IG11:IG12"/>
    <mergeCell ref="IH11:IH12"/>
    <mergeCell ref="IJ11:IL11"/>
    <mergeCell ref="IM11:IM12"/>
    <mergeCell ref="IN11:IN12"/>
    <mergeCell ref="ID12:IF12"/>
    <mergeCell ref="IJ12:IL12"/>
    <mergeCell ref="ID13:IF13"/>
    <mergeCell ref="IG13:IG14"/>
    <mergeCell ref="IH13:IH14"/>
    <mergeCell ref="IJ13:IL13"/>
    <mergeCell ref="IM13:IM14"/>
    <mergeCell ref="IN13:IN14"/>
    <mergeCell ref="ID14:IF14"/>
    <mergeCell ref="IJ14:IL14"/>
    <mergeCell ref="ID15:IF15"/>
    <mergeCell ref="IG15:IG16"/>
    <mergeCell ref="IH15:IH16"/>
    <mergeCell ref="IJ15:IL15"/>
    <mergeCell ref="IM15:IM16"/>
    <mergeCell ref="IN15:IN16"/>
    <mergeCell ref="ID16:IF16"/>
    <mergeCell ref="IJ16:IL16"/>
    <mergeCell ref="HR101:IC101"/>
    <mergeCell ref="HR2:HT2"/>
    <mergeCell ref="ID1:IO1"/>
    <mergeCell ref="ID3:II3"/>
    <mergeCell ref="IJ3:IO3"/>
    <mergeCell ref="ID4:IF4"/>
    <mergeCell ref="IJ4:IL4"/>
    <mergeCell ref="ID5:IF5"/>
    <mergeCell ref="IG5:IG6"/>
    <mergeCell ref="IH5:IH6"/>
    <mergeCell ref="IJ5:IL5"/>
    <mergeCell ref="IM5:IM6"/>
    <mergeCell ref="IN5:IN6"/>
    <mergeCell ref="ID6:IF6"/>
    <mergeCell ref="IJ6:IL6"/>
    <mergeCell ref="ID7:IF7"/>
    <mergeCell ref="IG7:IG8"/>
    <mergeCell ref="IH7:IH8"/>
    <mergeCell ref="IJ7:IL7"/>
    <mergeCell ref="IM7:IM8"/>
    <mergeCell ref="IN7:IN8"/>
    <mergeCell ref="ID8:IF8"/>
    <mergeCell ref="IJ8:IL8"/>
    <mergeCell ref="ID9:IF9"/>
    <mergeCell ref="IG9:IG10"/>
    <mergeCell ref="IH9:IH10"/>
    <mergeCell ref="IJ9:IL9"/>
    <mergeCell ref="IM9:IM10"/>
    <mergeCell ref="IN9:IN10"/>
    <mergeCell ref="ID10:IF10"/>
    <mergeCell ref="IJ10:IL10"/>
    <mergeCell ref="ID11:IF11"/>
    <mergeCell ref="HR93:HT93"/>
    <mergeCell ref="HU93:HU94"/>
    <mergeCell ref="HV93:HV94"/>
    <mergeCell ref="HX93:HZ93"/>
    <mergeCell ref="IA93:IA94"/>
    <mergeCell ref="IB93:IB94"/>
    <mergeCell ref="HR94:HT94"/>
    <mergeCell ref="HX94:HZ94"/>
    <mergeCell ref="HR87:HT87"/>
    <mergeCell ref="HU87:HU88"/>
    <mergeCell ref="HV87:HV88"/>
    <mergeCell ref="HX87:HZ87"/>
    <mergeCell ref="IA87:IA88"/>
    <mergeCell ref="IB87:IB88"/>
    <mergeCell ref="HR88:HT88"/>
    <mergeCell ref="HX88:HZ88"/>
    <mergeCell ref="HR89:HT89"/>
    <mergeCell ref="HU89:HU90"/>
    <mergeCell ref="HV89:HV90"/>
    <mergeCell ref="HX89:HZ89"/>
    <mergeCell ref="IA89:IA90"/>
    <mergeCell ref="IB89:IB90"/>
    <mergeCell ref="HR90:HT90"/>
    <mergeCell ref="HX90:HZ90"/>
    <mergeCell ref="HR91:HT91"/>
    <mergeCell ref="HU91:HU92"/>
    <mergeCell ref="HV91:HV92"/>
    <mergeCell ref="HX91:HZ91"/>
    <mergeCell ref="IA91:IA92"/>
    <mergeCell ref="IB91:IB92"/>
    <mergeCell ref="HR92:HT92"/>
    <mergeCell ref="HX92:HZ92"/>
    <mergeCell ref="HR95:HT96"/>
    <mergeCell ref="HU95:HU96"/>
    <mergeCell ref="HV95:HV96"/>
    <mergeCell ref="HW95:HW96"/>
    <mergeCell ref="HX95:HZ96"/>
    <mergeCell ref="IA95:IA96"/>
    <mergeCell ref="IB95:IB96"/>
    <mergeCell ref="IC95:IC96"/>
    <mergeCell ref="HR98:HR99"/>
    <mergeCell ref="HS98:HS99"/>
    <mergeCell ref="HT98:HT99"/>
    <mergeCell ref="HU98:HU99"/>
    <mergeCell ref="HV98:HV99"/>
    <mergeCell ref="HW98:HW99"/>
    <mergeCell ref="HX98:HX99"/>
    <mergeCell ref="HY98:HY99"/>
    <mergeCell ref="HZ98:HZ99"/>
    <mergeCell ref="IA98:IA99"/>
    <mergeCell ref="IB98:IB99"/>
    <mergeCell ref="IC98:IC99"/>
    <mergeCell ref="HR81:HT81"/>
    <mergeCell ref="HU81:HU82"/>
    <mergeCell ref="HV81:HV82"/>
    <mergeCell ref="HX81:HZ81"/>
    <mergeCell ref="IA81:IA82"/>
    <mergeCell ref="IB81:IB82"/>
    <mergeCell ref="HR82:HT82"/>
    <mergeCell ref="HX82:HZ82"/>
    <mergeCell ref="HR83:HT83"/>
    <mergeCell ref="HU83:HU84"/>
    <mergeCell ref="HV83:HV84"/>
    <mergeCell ref="HX83:HZ83"/>
    <mergeCell ref="IA83:IA84"/>
    <mergeCell ref="IB83:IB84"/>
    <mergeCell ref="HR84:HT84"/>
    <mergeCell ref="HX84:HZ84"/>
    <mergeCell ref="HR85:HT85"/>
    <mergeCell ref="HU85:HU86"/>
    <mergeCell ref="HV85:HV86"/>
    <mergeCell ref="HX85:HZ85"/>
    <mergeCell ref="IA85:IA86"/>
    <mergeCell ref="IB85:IB86"/>
    <mergeCell ref="HR86:HT86"/>
    <mergeCell ref="HX86:HZ86"/>
    <mergeCell ref="IC70:IC71"/>
    <mergeCell ref="HR73:HR74"/>
    <mergeCell ref="HS73:HS74"/>
    <mergeCell ref="HT73:HT74"/>
    <mergeCell ref="HU73:HU74"/>
    <mergeCell ref="HV73:HV74"/>
    <mergeCell ref="HW73:HW74"/>
    <mergeCell ref="HX73:HX74"/>
    <mergeCell ref="HY73:HY74"/>
    <mergeCell ref="HZ73:HZ74"/>
    <mergeCell ref="IA73:IA74"/>
    <mergeCell ref="IB73:IB74"/>
    <mergeCell ref="IC73:IC74"/>
    <mergeCell ref="HR79:HW79"/>
    <mergeCell ref="HX79:IC79"/>
    <mergeCell ref="HR80:HT80"/>
    <mergeCell ref="HX80:HZ80"/>
    <mergeCell ref="HR66:HT66"/>
    <mergeCell ref="HU66:HU67"/>
    <mergeCell ref="HV66:HV67"/>
    <mergeCell ref="HX66:HZ66"/>
    <mergeCell ref="IA66:IA67"/>
    <mergeCell ref="IB66:IB67"/>
    <mergeCell ref="HR67:HT67"/>
    <mergeCell ref="HX67:HZ67"/>
    <mergeCell ref="HR68:HT68"/>
    <mergeCell ref="HU68:HU69"/>
    <mergeCell ref="HV68:HV69"/>
    <mergeCell ref="HX68:HZ68"/>
    <mergeCell ref="IA68:IA69"/>
    <mergeCell ref="IB68:IB69"/>
    <mergeCell ref="HR69:HT69"/>
    <mergeCell ref="HX69:HZ69"/>
    <mergeCell ref="HR70:HT71"/>
    <mergeCell ref="HU70:HU71"/>
    <mergeCell ref="HV70:HV71"/>
    <mergeCell ref="HW70:HW71"/>
    <mergeCell ref="HX70:HZ71"/>
    <mergeCell ref="IA70:IA71"/>
    <mergeCell ref="IB70:IB71"/>
    <mergeCell ref="HW66:HW67"/>
    <mergeCell ref="HW68:HW69"/>
    <mergeCell ref="HR60:HT60"/>
    <mergeCell ref="HU60:HU61"/>
    <mergeCell ref="HV60:HV61"/>
    <mergeCell ref="HX60:HZ60"/>
    <mergeCell ref="IA60:IA61"/>
    <mergeCell ref="IB60:IB61"/>
    <mergeCell ref="HR61:HT61"/>
    <mergeCell ref="HX61:HZ61"/>
    <mergeCell ref="HR62:HT62"/>
    <mergeCell ref="HU62:HU63"/>
    <mergeCell ref="HV62:HV63"/>
    <mergeCell ref="HX62:HZ62"/>
    <mergeCell ref="IA62:IA63"/>
    <mergeCell ref="IB62:IB63"/>
    <mergeCell ref="HR63:HT63"/>
    <mergeCell ref="HX63:HZ63"/>
    <mergeCell ref="HR64:HT64"/>
    <mergeCell ref="HU64:HU65"/>
    <mergeCell ref="HV64:HV65"/>
    <mergeCell ref="HX64:HZ64"/>
    <mergeCell ref="IA64:IA65"/>
    <mergeCell ref="IB64:IB65"/>
    <mergeCell ref="HR65:HT65"/>
    <mergeCell ref="HX65:HZ65"/>
    <mergeCell ref="HW60:HW61"/>
    <mergeCell ref="HW62:HW63"/>
    <mergeCell ref="HW64:HW65"/>
    <mergeCell ref="HR55:HT55"/>
    <mergeCell ref="HX55:HZ55"/>
    <mergeCell ref="HR56:HT56"/>
    <mergeCell ref="HU56:HU57"/>
    <mergeCell ref="HV56:HV57"/>
    <mergeCell ref="HX56:HZ56"/>
    <mergeCell ref="IA56:IA57"/>
    <mergeCell ref="IB56:IB57"/>
    <mergeCell ref="HR57:HT57"/>
    <mergeCell ref="HX57:HZ57"/>
    <mergeCell ref="HR58:HT58"/>
    <mergeCell ref="HU58:HU59"/>
    <mergeCell ref="HV58:HV59"/>
    <mergeCell ref="HX58:HZ58"/>
    <mergeCell ref="IA58:IA59"/>
    <mergeCell ref="IB58:IB59"/>
    <mergeCell ref="HR59:HT59"/>
    <mergeCell ref="HX59:HZ59"/>
    <mergeCell ref="HW56:HW57"/>
    <mergeCell ref="HW58:HW59"/>
    <mergeCell ref="IC44:IC45"/>
    <mergeCell ref="HR47:HR48"/>
    <mergeCell ref="HS47:HS48"/>
    <mergeCell ref="HT47:HT48"/>
    <mergeCell ref="HU47:HU48"/>
    <mergeCell ref="HV47:HV48"/>
    <mergeCell ref="HW47:HW48"/>
    <mergeCell ref="HX47:HX48"/>
    <mergeCell ref="HY47:HY48"/>
    <mergeCell ref="HZ47:HZ48"/>
    <mergeCell ref="IA47:IA48"/>
    <mergeCell ref="IB47:IB48"/>
    <mergeCell ref="IC47:IC48"/>
    <mergeCell ref="HR50:IC50"/>
    <mergeCell ref="HR51:IC52"/>
    <mergeCell ref="HR54:HW54"/>
    <mergeCell ref="HX54:IC54"/>
    <mergeCell ref="HR40:HT40"/>
    <mergeCell ref="HU40:HU41"/>
    <mergeCell ref="HV40:HV41"/>
    <mergeCell ref="HX40:HZ40"/>
    <mergeCell ref="IA40:IA41"/>
    <mergeCell ref="IB40:IB41"/>
    <mergeCell ref="HR41:HT41"/>
    <mergeCell ref="HX41:HZ41"/>
    <mergeCell ref="HR42:HT42"/>
    <mergeCell ref="HU42:HU43"/>
    <mergeCell ref="HV42:HV43"/>
    <mergeCell ref="HX42:HZ42"/>
    <mergeCell ref="IA42:IA43"/>
    <mergeCell ref="IB42:IB43"/>
    <mergeCell ref="HR43:HT43"/>
    <mergeCell ref="HX43:HZ43"/>
    <mergeCell ref="HR44:HT45"/>
    <mergeCell ref="HU44:HU45"/>
    <mergeCell ref="HV44:HV45"/>
    <mergeCell ref="HW44:HW45"/>
    <mergeCell ref="HX44:HZ45"/>
    <mergeCell ref="IA44:IA45"/>
    <mergeCell ref="IB44:IB45"/>
    <mergeCell ref="HR34:HT34"/>
    <mergeCell ref="HU34:HU35"/>
    <mergeCell ref="HV34:HV35"/>
    <mergeCell ref="HX34:HZ34"/>
    <mergeCell ref="IA34:IA35"/>
    <mergeCell ref="IB34:IB35"/>
    <mergeCell ref="HR35:HT35"/>
    <mergeCell ref="HX35:HZ35"/>
    <mergeCell ref="HR36:HT36"/>
    <mergeCell ref="HU36:HU37"/>
    <mergeCell ref="HV36:HV37"/>
    <mergeCell ref="HX36:HZ36"/>
    <mergeCell ref="IA36:IA37"/>
    <mergeCell ref="IB36:IB37"/>
    <mergeCell ref="HR37:HT37"/>
    <mergeCell ref="HX37:HZ37"/>
    <mergeCell ref="HR38:HT38"/>
    <mergeCell ref="HU38:HU39"/>
    <mergeCell ref="HV38:HV39"/>
    <mergeCell ref="HX38:HZ38"/>
    <mergeCell ref="IA38:IA39"/>
    <mergeCell ref="IB38:IB39"/>
    <mergeCell ref="HR39:HT39"/>
    <mergeCell ref="HX39:HZ39"/>
    <mergeCell ref="HR28:HW28"/>
    <mergeCell ref="HX28:IC28"/>
    <mergeCell ref="HR29:HT29"/>
    <mergeCell ref="HX29:HZ29"/>
    <mergeCell ref="HR30:HT30"/>
    <mergeCell ref="HU30:HU31"/>
    <mergeCell ref="HV30:HV31"/>
    <mergeCell ref="HX30:HZ30"/>
    <mergeCell ref="IA30:IA31"/>
    <mergeCell ref="IB30:IB31"/>
    <mergeCell ref="HR31:HT31"/>
    <mergeCell ref="HX31:HZ31"/>
    <mergeCell ref="HR32:HT32"/>
    <mergeCell ref="HU32:HU33"/>
    <mergeCell ref="HV32:HV33"/>
    <mergeCell ref="HX32:HZ32"/>
    <mergeCell ref="IA32:IA33"/>
    <mergeCell ref="IB32:IB33"/>
    <mergeCell ref="HR33:HT33"/>
    <mergeCell ref="HX33:HZ33"/>
    <mergeCell ref="HR19:HT20"/>
    <mergeCell ref="HU19:HU20"/>
    <mergeCell ref="HV19:HV20"/>
    <mergeCell ref="HW19:HW20"/>
    <mergeCell ref="HX19:HZ20"/>
    <mergeCell ref="IA19:IA20"/>
    <mergeCell ref="IB19:IB20"/>
    <mergeCell ref="IC19:IC20"/>
    <mergeCell ref="HR22:HR23"/>
    <mergeCell ref="HS22:HS23"/>
    <mergeCell ref="HT22:HT23"/>
    <mergeCell ref="HU22:HU23"/>
    <mergeCell ref="HV22:HV23"/>
    <mergeCell ref="HW22:HW23"/>
    <mergeCell ref="HX22:HX23"/>
    <mergeCell ref="HY22:HY23"/>
    <mergeCell ref="HZ22:HZ23"/>
    <mergeCell ref="IA22:IA23"/>
    <mergeCell ref="IB22:IB23"/>
    <mergeCell ref="IC22:IC23"/>
    <mergeCell ref="HR13:HT13"/>
    <mergeCell ref="HU13:HU14"/>
    <mergeCell ref="HV13:HV14"/>
    <mergeCell ref="HX13:HZ13"/>
    <mergeCell ref="IA13:IA14"/>
    <mergeCell ref="IB13:IB14"/>
    <mergeCell ref="HR14:HT14"/>
    <mergeCell ref="HX14:HZ14"/>
    <mergeCell ref="HR15:HT15"/>
    <mergeCell ref="HU15:HU16"/>
    <mergeCell ref="HV15:HV16"/>
    <mergeCell ref="HX15:HZ15"/>
    <mergeCell ref="IA15:IA16"/>
    <mergeCell ref="IB15:IB16"/>
    <mergeCell ref="HR16:HT16"/>
    <mergeCell ref="HX16:HZ16"/>
    <mergeCell ref="HR17:HT17"/>
    <mergeCell ref="HU17:HU18"/>
    <mergeCell ref="HV17:HV18"/>
    <mergeCell ref="HX17:HZ17"/>
    <mergeCell ref="IA17:IA18"/>
    <mergeCell ref="IB17:IB18"/>
    <mergeCell ref="HR18:HT18"/>
    <mergeCell ref="HX18:HZ18"/>
    <mergeCell ref="HR8:HT8"/>
    <mergeCell ref="HX8:HZ8"/>
    <mergeCell ref="HR9:HT9"/>
    <mergeCell ref="HU9:HU10"/>
    <mergeCell ref="HV9:HV10"/>
    <mergeCell ref="HX9:HZ9"/>
    <mergeCell ref="IA9:IA10"/>
    <mergeCell ref="IB9:IB10"/>
    <mergeCell ref="HR10:HT10"/>
    <mergeCell ref="HX10:HZ10"/>
    <mergeCell ref="HR11:HT11"/>
    <mergeCell ref="HU11:HU12"/>
    <mergeCell ref="HV11:HV12"/>
    <mergeCell ref="HX11:HZ11"/>
    <mergeCell ref="IA11:IA12"/>
    <mergeCell ref="IB11:IB12"/>
    <mergeCell ref="HR12:HT12"/>
    <mergeCell ref="HX12:HZ12"/>
    <mergeCell ref="HQ95:HQ96"/>
    <mergeCell ref="HF98:HF99"/>
    <mergeCell ref="HG98:HG99"/>
    <mergeCell ref="HH98:HH99"/>
    <mergeCell ref="HI98:HI99"/>
    <mergeCell ref="HJ98:HJ99"/>
    <mergeCell ref="HK98:HK99"/>
    <mergeCell ref="HL98:HL99"/>
    <mergeCell ref="HM98:HM99"/>
    <mergeCell ref="HN98:HN99"/>
    <mergeCell ref="HO98:HO99"/>
    <mergeCell ref="HP98:HP99"/>
    <mergeCell ref="HQ98:HQ99"/>
    <mergeCell ref="HR1:IC1"/>
    <mergeCell ref="HR3:HW3"/>
    <mergeCell ref="HX3:IC3"/>
    <mergeCell ref="HR4:HT4"/>
    <mergeCell ref="HX4:HZ4"/>
    <mergeCell ref="HR5:HT5"/>
    <mergeCell ref="HU5:HU6"/>
    <mergeCell ref="HV5:HV6"/>
    <mergeCell ref="HX5:HZ5"/>
    <mergeCell ref="IA5:IA6"/>
    <mergeCell ref="IB5:IB6"/>
    <mergeCell ref="HR6:HT6"/>
    <mergeCell ref="HX6:HZ6"/>
    <mergeCell ref="HR7:HT7"/>
    <mergeCell ref="HU7:HU8"/>
    <mergeCell ref="HV7:HV8"/>
    <mergeCell ref="HX7:HZ7"/>
    <mergeCell ref="IA7:IA8"/>
    <mergeCell ref="IB7:IB8"/>
    <mergeCell ref="HF91:HH91"/>
    <mergeCell ref="HI91:HI92"/>
    <mergeCell ref="HJ91:HJ92"/>
    <mergeCell ref="HL91:HN91"/>
    <mergeCell ref="HO91:HO92"/>
    <mergeCell ref="HP91:HP92"/>
    <mergeCell ref="HF92:HH92"/>
    <mergeCell ref="HL92:HN92"/>
    <mergeCell ref="HF93:HH93"/>
    <mergeCell ref="HI93:HI94"/>
    <mergeCell ref="HJ93:HJ94"/>
    <mergeCell ref="HL93:HN93"/>
    <mergeCell ref="HO93:HO94"/>
    <mergeCell ref="HP93:HP94"/>
    <mergeCell ref="HF94:HH94"/>
    <mergeCell ref="HL94:HN94"/>
    <mergeCell ref="HF95:HH96"/>
    <mergeCell ref="HI95:HI96"/>
    <mergeCell ref="HJ95:HJ96"/>
    <mergeCell ref="HK95:HK96"/>
    <mergeCell ref="HL95:HN96"/>
    <mergeCell ref="HO95:HO96"/>
    <mergeCell ref="HP95:HP96"/>
    <mergeCell ref="HK91:HK92"/>
    <mergeCell ref="HK93:HK94"/>
    <mergeCell ref="HF85:HH85"/>
    <mergeCell ref="HI85:HI86"/>
    <mergeCell ref="HJ85:HJ86"/>
    <mergeCell ref="HL85:HN85"/>
    <mergeCell ref="HO85:HO86"/>
    <mergeCell ref="HP85:HP86"/>
    <mergeCell ref="HF86:HH86"/>
    <mergeCell ref="HL86:HN86"/>
    <mergeCell ref="HF87:HH87"/>
    <mergeCell ref="HI87:HI88"/>
    <mergeCell ref="HJ87:HJ88"/>
    <mergeCell ref="HL87:HN87"/>
    <mergeCell ref="HO87:HO88"/>
    <mergeCell ref="HP87:HP88"/>
    <mergeCell ref="HF88:HH88"/>
    <mergeCell ref="HL88:HN88"/>
    <mergeCell ref="HF89:HH89"/>
    <mergeCell ref="HI89:HI90"/>
    <mergeCell ref="HJ89:HJ90"/>
    <mergeCell ref="HL89:HN89"/>
    <mergeCell ref="HO89:HO90"/>
    <mergeCell ref="HP89:HP90"/>
    <mergeCell ref="HF90:HH90"/>
    <mergeCell ref="HL90:HN90"/>
    <mergeCell ref="HK87:HK88"/>
    <mergeCell ref="HK89:HK90"/>
    <mergeCell ref="HF83:HH83"/>
    <mergeCell ref="HI83:HI84"/>
    <mergeCell ref="HJ83:HJ84"/>
    <mergeCell ref="HL83:HN83"/>
    <mergeCell ref="HO83:HO84"/>
    <mergeCell ref="HP83:HP84"/>
    <mergeCell ref="HF84:HH84"/>
    <mergeCell ref="HL84:HN84"/>
    <mergeCell ref="HF68:HH68"/>
    <mergeCell ref="HI68:HI69"/>
    <mergeCell ref="HJ68:HJ69"/>
    <mergeCell ref="HL68:HN68"/>
    <mergeCell ref="HO68:HO69"/>
    <mergeCell ref="HP68:HP69"/>
    <mergeCell ref="HF69:HH69"/>
    <mergeCell ref="HL69:HN69"/>
    <mergeCell ref="HF70:HH71"/>
    <mergeCell ref="HI70:HI71"/>
    <mergeCell ref="HJ70:HJ71"/>
    <mergeCell ref="HK70:HK71"/>
    <mergeCell ref="HL70:HN71"/>
    <mergeCell ref="HO70:HO71"/>
    <mergeCell ref="HP70:HP71"/>
    <mergeCell ref="HQ70:HQ71"/>
    <mergeCell ref="HF73:HF74"/>
    <mergeCell ref="HG73:HG74"/>
    <mergeCell ref="HH73:HH74"/>
    <mergeCell ref="HI73:HI74"/>
    <mergeCell ref="HJ73:HJ74"/>
    <mergeCell ref="HK73:HK74"/>
    <mergeCell ref="HL73:HL74"/>
    <mergeCell ref="HM73:HM74"/>
    <mergeCell ref="HN73:HN74"/>
    <mergeCell ref="HO73:HO74"/>
    <mergeCell ref="HP73:HP74"/>
    <mergeCell ref="HQ73:HQ74"/>
    <mergeCell ref="HJ62:HJ63"/>
    <mergeCell ref="HL62:HN62"/>
    <mergeCell ref="HO62:HO63"/>
    <mergeCell ref="HP62:HP63"/>
    <mergeCell ref="HF63:HH63"/>
    <mergeCell ref="HL63:HN63"/>
    <mergeCell ref="HF64:HH64"/>
    <mergeCell ref="HI64:HI65"/>
    <mergeCell ref="HJ64:HJ65"/>
    <mergeCell ref="HL64:HN64"/>
    <mergeCell ref="HO64:HO65"/>
    <mergeCell ref="HP64:HP65"/>
    <mergeCell ref="HF65:HH65"/>
    <mergeCell ref="HL65:HN65"/>
    <mergeCell ref="HF66:HH66"/>
    <mergeCell ref="HI66:HI67"/>
    <mergeCell ref="HJ66:HJ67"/>
    <mergeCell ref="HL66:HN66"/>
    <mergeCell ref="HO66:HO67"/>
    <mergeCell ref="HP66:HP67"/>
    <mergeCell ref="HF67:HH67"/>
    <mergeCell ref="HL67:HN67"/>
    <mergeCell ref="HE98:HE99"/>
    <mergeCell ref="HF51:HQ52"/>
    <mergeCell ref="HF54:HK54"/>
    <mergeCell ref="HL54:HQ54"/>
    <mergeCell ref="HF55:HH55"/>
    <mergeCell ref="HL55:HN55"/>
    <mergeCell ref="HF56:HH56"/>
    <mergeCell ref="HI56:HI57"/>
    <mergeCell ref="HJ56:HJ57"/>
    <mergeCell ref="HL56:HN56"/>
    <mergeCell ref="HO56:HO57"/>
    <mergeCell ref="HP56:HP57"/>
    <mergeCell ref="HF57:HH57"/>
    <mergeCell ref="HL57:HN57"/>
    <mergeCell ref="HF58:HH58"/>
    <mergeCell ref="HI58:HI59"/>
    <mergeCell ref="HJ58:HJ59"/>
    <mergeCell ref="HL58:HN58"/>
    <mergeCell ref="HO58:HO59"/>
    <mergeCell ref="HP58:HP59"/>
    <mergeCell ref="HF59:HH59"/>
    <mergeCell ref="HL59:HN59"/>
    <mergeCell ref="HF60:HH60"/>
    <mergeCell ref="HI60:HI61"/>
    <mergeCell ref="HJ60:HJ61"/>
    <mergeCell ref="HL60:HN60"/>
    <mergeCell ref="HO60:HO61"/>
    <mergeCell ref="HP60:HP61"/>
    <mergeCell ref="HF61:HH61"/>
    <mergeCell ref="HL61:HN61"/>
    <mergeCell ref="HF62:HH62"/>
    <mergeCell ref="HI62:HI63"/>
    <mergeCell ref="GX95:GX96"/>
    <mergeCell ref="GY95:GY96"/>
    <mergeCell ref="GZ95:HB96"/>
    <mergeCell ref="HC95:HC96"/>
    <mergeCell ref="HD95:HD96"/>
    <mergeCell ref="GT92:GV92"/>
    <mergeCell ref="GZ92:HB92"/>
    <mergeCell ref="GT93:GV93"/>
    <mergeCell ref="GZ93:HB93"/>
    <mergeCell ref="GW98:GW99"/>
    <mergeCell ref="GX98:GX99"/>
    <mergeCell ref="GY98:GY99"/>
    <mergeCell ref="GZ98:GZ99"/>
    <mergeCell ref="HA98:HA99"/>
    <mergeCell ref="HB98:HB99"/>
    <mergeCell ref="HC98:HC99"/>
    <mergeCell ref="HD98:HD99"/>
    <mergeCell ref="GW93:GW94"/>
    <mergeCell ref="GX93:GX94"/>
    <mergeCell ref="HC93:HC94"/>
    <mergeCell ref="HD93:HD94"/>
    <mergeCell ref="GT94:GV94"/>
    <mergeCell ref="GZ94:HB94"/>
    <mergeCell ref="GT95:GV96"/>
    <mergeCell ref="GW95:GW96"/>
    <mergeCell ref="GW89:GW90"/>
    <mergeCell ref="GX89:GX90"/>
    <mergeCell ref="HC89:HC90"/>
    <mergeCell ref="HD89:HD90"/>
    <mergeCell ref="GW91:GW92"/>
    <mergeCell ref="GX91:GX92"/>
    <mergeCell ref="HC91:HC92"/>
    <mergeCell ref="HD91:HD92"/>
    <mergeCell ref="GT83:GV83"/>
    <mergeCell ref="GZ83:HB83"/>
    <mergeCell ref="GT84:GV84"/>
    <mergeCell ref="GZ84:HB84"/>
    <mergeCell ref="GT85:GV85"/>
    <mergeCell ref="GZ85:HB85"/>
    <mergeCell ref="GW83:GW84"/>
    <mergeCell ref="GX83:GX84"/>
    <mergeCell ref="HC83:HC84"/>
    <mergeCell ref="HD83:HD84"/>
    <mergeCell ref="GW87:GW88"/>
    <mergeCell ref="GX87:GX88"/>
    <mergeCell ref="HC87:HC88"/>
    <mergeCell ref="HD87:HD88"/>
    <mergeCell ref="GX85:GX86"/>
    <mergeCell ref="HC85:HC86"/>
    <mergeCell ref="HD85:HD86"/>
    <mergeCell ref="GT87:GV87"/>
    <mergeCell ref="GZ87:HB87"/>
    <mergeCell ref="GT88:GV88"/>
    <mergeCell ref="GZ88:HB88"/>
    <mergeCell ref="GT89:GV89"/>
    <mergeCell ref="GZ89:HB89"/>
    <mergeCell ref="GT90:GV90"/>
    <mergeCell ref="GX64:GX65"/>
    <mergeCell ref="HC64:HC65"/>
    <mergeCell ref="HD64:HD65"/>
    <mergeCell ref="GW66:GW67"/>
    <mergeCell ref="GX66:GX67"/>
    <mergeCell ref="HC66:HC67"/>
    <mergeCell ref="HD66:HD67"/>
    <mergeCell ref="GT64:GV64"/>
    <mergeCell ref="GZ64:HB64"/>
    <mergeCell ref="HD73:HD74"/>
    <mergeCell ref="GT54:GY54"/>
    <mergeCell ref="GZ54:HE54"/>
    <mergeCell ref="GW56:GW57"/>
    <mergeCell ref="GX56:GX57"/>
    <mergeCell ref="HC56:HC57"/>
    <mergeCell ref="HD56:HD57"/>
    <mergeCell ref="GW58:GW59"/>
    <mergeCell ref="GX58:GX59"/>
    <mergeCell ref="HC58:HC59"/>
    <mergeCell ref="HD58:HD59"/>
    <mergeCell ref="GW60:GW61"/>
    <mergeCell ref="GX60:GX61"/>
    <mergeCell ref="HC60:HC61"/>
    <mergeCell ref="HD60:HD61"/>
    <mergeCell ref="GW62:GW63"/>
    <mergeCell ref="GX62:GX63"/>
    <mergeCell ref="HE70:HE71"/>
    <mergeCell ref="GY56:GY57"/>
    <mergeCell ref="GY58:GY59"/>
    <mergeCell ref="GY60:GY61"/>
    <mergeCell ref="GY62:GY63"/>
    <mergeCell ref="GY64:GY65"/>
    <mergeCell ref="GW73:GW74"/>
    <mergeCell ref="GX73:GX74"/>
    <mergeCell ref="GY73:GY74"/>
    <mergeCell ref="GZ73:GZ74"/>
    <mergeCell ref="HA73:HA74"/>
    <mergeCell ref="HB73:HB74"/>
    <mergeCell ref="HC73:HC74"/>
    <mergeCell ref="GT86:GV86"/>
    <mergeCell ref="GZ86:HB86"/>
    <mergeCell ref="GT73:GT74"/>
    <mergeCell ref="GX81:GX82"/>
    <mergeCell ref="HC81:HC82"/>
    <mergeCell ref="HD81:HD82"/>
    <mergeCell ref="GT80:GV80"/>
    <mergeCell ref="GZ80:HB80"/>
    <mergeCell ref="GT81:GV81"/>
    <mergeCell ref="GZ81:HB81"/>
    <mergeCell ref="GT82:GV82"/>
    <mergeCell ref="GT61:GV61"/>
    <mergeCell ref="GZ61:HB61"/>
    <mergeCell ref="GT62:GV62"/>
    <mergeCell ref="GZ62:HB62"/>
    <mergeCell ref="GT63:GV63"/>
    <mergeCell ref="GZ63:HB63"/>
    <mergeCell ref="GT79:GY79"/>
    <mergeCell ref="GZ79:HE79"/>
    <mergeCell ref="GW81:GW82"/>
    <mergeCell ref="GZ66:HB66"/>
    <mergeCell ref="GT67:GV67"/>
    <mergeCell ref="GZ67:HB67"/>
    <mergeCell ref="GT68:GV68"/>
    <mergeCell ref="GZ68:HB68"/>
    <mergeCell ref="GW64:GW65"/>
    <mergeCell ref="HC68:HC69"/>
    <mergeCell ref="HD68:HD69"/>
    <mergeCell ref="GT69:GV69"/>
    <mergeCell ref="GZ69:HB69"/>
    <mergeCell ref="GT70:GV71"/>
    <mergeCell ref="GW70:GW71"/>
    <mergeCell ref="GX70:GX71"/>
    <mergeCell ref="GY70:GY71"/>
    <mergeCell ref="HE73:HE74"/>
    <mergeCell ref="GW68:GW69"/>
    <mergeCell ref="GX68:GX69"/>
    <mergeCell ref="GZ82:HB82"/>
    <mergeCell ref="GZ70:HB71"/>
    <mergeCell ref="HC70:HC71"/>
    <mergeCell ref="HD70:HD71"/>
    <mergeCell ref="GU73:GU74"/>
    <mergeCell ref="GV73:GV74"/>
    <mergeCell ref="GH101:GS101"/>
    <mergeCell ref="GT50:HE50"/>
    <mergeCell ref="GT101:HE101"/>
    <mergeCell ref="HF101:HQ101"/>
    <mergeCell ref="HF50:HQ50"/>
    <mergeCell ref="GT55:GV55"/>
    <mergeCell ref="GZ55:HB55"/>
    <mergeCell ref="GT56:GV56"/>
    <mergeCell ref="GZ56:HB56"/>
    <mergeCell ref="GT57:GV57"/>
    <mergeCell ref="GZ57:HB57"/>
    <mergeCell ref="GT58:GV58"/>
    <mergeCell ref="GZ58:HB58"/>
    <mergeCell ref="GT59:GV59"/>
    <mergeCell ref="GZ59:HB59"/>
    <mergeCell ref="GT51:HE52"/>
    <mergeCell ref="GH50:GS50"/>
    <mergeCell ref="GT65:GV65"/>
    <mergeCell ref="GZ65:HB65"/>
    <mergeCell ref="GT66:GV66"/>
    <mergeCell ref="HE95:HE96"/>
    <mergeCell ref="GT98:GT99"/>
    <mergeCell ref="GU98:GU99"/>
    <mergeCell ref="GV98:GV99"/>
    <mergeCell ref="GZ90:HB90"/>
    <mergeCell ref="GT91:GV91"/>
    <mergeCell ref="GZ91:HB91"/>
    <mergeCell ref="GW85:GW86"/>
    <mergeCell ref="HC62:HC63"/>
    <mergeCell ref="HD62:HD63"/>
    <mergeCell ref="GT60:GV60"/>
    <mergeCell ref="GZ60:HB60"/>
    <mergeCell ref="HF42:HH42"/>
    <mergeCell ref="HI42:HI43"/>
    <mergeCell ref="HJ42:HJ43"/>
    <mergeCell ref="HL42:HN42"/>
    <mergeCell ref="HO42:HO43"/>
    <mergeCell ref="HP42:HP43"/>
    <mergeCell ref="HF43:HH43"/>
    <mergeCell ref="HL43:HN43"/>
    <mergeCell ref="HF44:HH45"/>
    <mergeCell ref="HI44:HI45"/>
    <mergeCell ref="HJ44:HJ45"/>
    <mergeCell ref="HK44:HK45"/>
    <mergeCell ref="HL44:HN45"/>
    <mergeCell ref="HO44:HO45"/>
    <mergeCell ref="HP44:HP45"/>
    <mergeCell ref="HQ44:HQ45"/>
    <mergeCell ref="HF47:HF48"/>
    <mergeCell ref="HG47:HG48"/>
    <mergeCell ref="HH47:HH48"/>
    <mergeCell ref="HI47:HI48"/>
    <mergeCell ref="HJ47:HJ48"/>
    <mergeCell ref="HK47:HK48"/>
    <mergeCell ref="HL47:HL48"/>
    <mergeCell ref="HM47:HM48"/>
    <mergeCell ref="HN47:HN48"/>
    <mergeCell ref="HO47:HO48"/>
    <mergeCell ref="HP47:HP48"/>
    <mergeCell ref="HQ47:HQ48"/>
    <mergeCell ref="HF36:HH36"/>
    <mergeCell ref="HI36:HI37"/>
    <mergeCell ref="HJ36:HJ37"/>
    <mergeCell ref="HL36:HN36"/>
    <mergeCell ref="HO36:HO37"/>
    <mergeCell ref="HP36:HP37"/>
    <mergeCell ref="HF37:HH37"/>
    <mergeCell ref="HL37:HN37"/>
    <mergeCell ref="HF38:HH38"/>
    <mergeCell ref="HI38:HI39"/>
    <mergeCell ref="HJ38:HJ39"/>
    <mergeCell ref="HL38:HN38"/>
    <mergeCell ref="HO38:HO39"/>
    <mergeCell ref="HP38:HP39"/>
    <mergeCell ref="HF39:HH39"/>
    <mergeCell ref="HL39:HN39"/>
    <mergeCell ref="HF40:HH40"/>
    <mergeCell ref="HI40:HI41"/>
    <mergeCell ref="HJ40:HJ41"/>
    <mergeCell ref="HL40:HN40"/>
    <mergeCell ref="HO40:HO41"/>
    <mergeCell ref="HP40:HP41"/>
    <mergeCell ref="HF41:HH41"/>
    <mergeCell ref="HL41:HN41"/>
    <mergeCell ref="HF30:HH30"/>
    <mergeCell ref="HI30:HI31"/>
    <mergeCell ref="HJ30:HJ31"/>
    <mergeCell ref="HL30:HN30"/>
    <mergeCell ref="HO30:HO31"/>
    <mergeCell ref="HP30:HP31"/>
    <mergeCell ref="HF31:HH31"/>
    <mergeCell ref="HL31:HN31"/>
    <mergeCell ref="HF32:HH32"/>
    <mergeCell ref="HI32:HI33"/>
    <mergeCell ref="HJ32:HJ33"/>
    <mergeCell ref="HL32:HN32"/>
    <mergeCell ref="HO32:HO33"/>
    <mergeCell ref="HP32:HP33"/>
    <mergeCell ref="HF33:HH33"/>
    <mergeCell ref="HL33:HN33"/>
    <mergeCell ref="HF34:HH34"/>
    <mergeCell ref="HI34:HI35"/>
    <mergeCell ref="HJ34:HJ35"/>
    <mergeCell ref="HL34:HN34"/>
    <mergeCell ref="HO34:HO35"/>
    <mergeCell ref="HP34:HP35"/>
    <mergeCell ref="HF35:HH35"/>
    <mergeCell ref="HL35:HN35"/>
    <mergeCell ref="HF22:HF23"/>
    <mergeCell ref="HG22:HG23"/>
    <mergeCell ref="HH22:HH23"/>
    <mergeCell ref="HI22:HI23"/>
    <mergeCell ref="HJ22:HJ23"/>
    <mergeCell ref="HK22:HK23"/>
    <mergeCell ref="HL22:HL23"/>
    <mergeCell ref="HM22:HM23"/>
    <mergeCell ref="HN22:HN23"/>
    <mergeCell ref="HO22:HO23"/>
    <mergeCell ref="HP22:HP23"/>
    <mergeCell ref="HQ22:HQ23"/>
    <mergeCell ref="HF28:HK28"/>
    <mergeCell ref="HL28:HQ28"/>
    <mergeCell ref="HF29:HH29"/>
    <mergeCell ref="HL29:HN29"/>
    <mergeCell ref="HF15:HH15"/>
    <mergeCell ref="HI15:HI16"/>
    <mergeCell ref="HJ15:HJ16"/>
    <mergeCell ref="HL15:HN15"/>
    <mergeCell ref="HO15:HO16"/>
    <mergeCell ref="HP15:HP16"/>
    <mergeCell ref="HF16:HH16"/>
    <mergeCell ref="HL16:HN16"/>
    <mergeCell ref="HF17:HH17"/>
    <mergeCell ref="HI17:HI18"/>
    <mergeCell ref="HJ17:HJ18"/>
    <mergeCell ref="HL17:HN17"/>
    <mergeCell ref="HO17:HO18"/>
    <mergeCell ref="HP17:HP18"/>
    <mergeCell ref="HF18:HH18"/>
    <mergeCell ref="HL18:HN18"/>
    <mergeCell ref="HF19:HH20"/>
    <mergeCell ref="HI19:HI20"/>
    <mergeCell ref="HJ19:HJ20"/>
    <mergeCell ref="HK19:HK20"/>
    <mergeCell ref="HL19:HN20"/>
    <mergeCell ref="HO19:HO20"/>
    <mergeCell ref="HP19:HP20"/>
    <mergeCell ref="HK15:HK16"/>
    <mergeCell ref="HK17:HK18"/>
    <mergeCell ref="HF9:HH9"/>
    <mergeCell ref="HI9:HI10"/>
    <mergeCell ref="HJ9:HJ10"/>
    <mergeCell ref="HL9:HN9"/>
    <mergeCell ref="HO9:HO10"/>
    <mergeCell ref="HP9:HP10"/>
    <mergeCell ref="HF10:HH10"/>
    <mergeCell ref="HL10:HN10"/>
    <mergeCell ref="HF11:HH11"/>
    <mergeCell ref="HI11:HI12"/>
    <mergeCell ref="HJ11:HJ12"/>
    <mergeCell ref="HL11:HN11"/>
    <mergeCell ref="HO11:HO12"/>
    <mergeCell ref="HP11:HP12"/>
    <mergeCell ref="HF12:HH12"/>
    <mergeCell ref="HL12:HN12"/>
    <mergeCell ref="HF13:HH13"/>
    <mergeCell ref="HI13:HI14"/>
    <mergeCell ref="HJ13:HJ14"/>
    <mergeCell ref="HL13:HN13"/>
    <mergeCell ref="HO13:HO14"/>
    <mergeCell ref="HP13:HP14"/>
    <mergeCell ref="HF14:HH14"/>
    <mergeCell ref="HF1:HQ1"/>
    <mergeCell ref="HF2:HH2"/>
    <mergeCell ref="HF3:HK3"/>
    <mergeCell ref="HL3:HQ3"/>
    <mergeCell ref="HF4:HH4"/>
    <mergeCell ref="HL4:HN4"/>
    <mergeCell ref="HF5:HH5"/>
    <mergeCell ref="HI5:HI6"/>
    <mergeCell ref="HJ5:HJ6"/>
    <mergeCell ref="HL5:HN5"/>
    <mergeCell ref="HO5:HO6"/>
    <mergeCell ref="HP5:HP6"/>
    <mergeCell ref="HF6:HH6"/>
    <mergeCell ref="HL6:HN6"/>
    <mergeCell ref="HF7:HH7"/>
    <mergeCell ref="HI7:HI8"/>
    <mergeCell ref="HJ7:HJ8"/>
    <mergeCell ref="HL7:HN7"/>
    <mergeCell ref="HO7:HO8"/>
    <mergeCell ref="HP7:HP8"/>
    <mergeCell ref="HF8:HH8"/>
    <mergeCell ref="HL8:HN8"/>
    <mergeCell ref="HK5:HK6"/>
    <mergeCell ref="HK7:HK8"/>
    <mergeCell ref="HQ5:HQ6"/>
    <mergeCell ref="HQ7:HQ8"/>
    <mergeCell ref="HE44:HE45"/>
    <mergeCell ref="GT47:GT48"/>
    <mergeCell ref="GU47:GU48"/>
    <mergeCell ref="GV47:GV48"/>
    <mergeCell ref="GW47:GW48"/>
    <mergeCell ref="GX47:GX48"/>
    <mergeCell ref="GY47:GY48"/>
    <mergeCell ref="GZ47:GZ48"/>
    <mergeCell ref="HA47:HA48"/>
    <mergeCell ref="HB47:HB48"/>
    <mergeCell ref="HC47:HC48"/>
    <mergeCell ref="HD47:HD48"/>
    <mergeCell ref="HE47:HE48"/>
    <mergeCell ref="GT34:GV34"/>
    <mergeCell ref="GW34:GW35"/>
    <mergeCell ref="GX34:GX35"/>
    <mergeCell ref="GZ34:HB34"/>
    <mergeCell ref="HC34:HC35"/>
    <mergeCell ref="HD34:HD35"/>
    <mergeCell ref="GT35:GV35"/>
    <mergeCell ref="GZ35:HB35"/>
    <mergeCell ref="GT36:GV36"/>
    <mergeCell ref="GW36:GW37"/>
    <mergeCell ref="GX36:GX37"/>
    <mergeCell ref="GZ36:HB36"/>
    <mergeCell ref="HC36:HC37"/>
    <mergeCell ref="GT40:GV40"/>
    <mergeCell ref="GW40:GW41"/>
    <mergeCell ref="GX40:GX41"/>
    <mergeCell ref="GT41:GV41"/>
    <mergeCell ref="GZ41:HB41"/>
    <mergeCell ref="GT42:GV42"/>
    <mergeCell ref="GW42:GW43"/>
    <mergeCell ref="GX42:GX43"/>
    <mergeCell ref="GZ42:HB42"/>
    <mergeCell ref="HC42:HC43"/>
    <mergeCell ref="HD42:HD43"/>
    <mergeCell ref="GT43:GV43"/>
    <mergeCell ref="GZ43:HB43"/>
    <mergeCell ref="GW44:GW45"/>
    <mergeCell ref="GX44:GX45"/>
    <mergeCell ref="HC44:HC45"/>
    <mergeCell ref="HD44:HD45"/>
    <mergeCell ref="HD36:HD37"/>
    <mergeCell ref="GT37:GV37"/>
    <mergeCell ref="GZ37:HB37"/>
    <mergeCell ref="GT38:GV38"/>
    <mergeCell ref="GW38:GW39"/>
    <mergeCell ref="GX38:GX39"/>
    <mergeCell ref="GZ38:HB38"/>
    <mergeCell ref="HC38:HC39"/>
    <mergeCell ref="HD38:HD39"/>
    <mergeCell ref="GT39:GV39"/>
    <mergeCell ref="GZ39:HB39"/>
    <mergeCell ref="GT44:GV45"/>
    <mergeCell ref="GY44:GY45"/>
    <mergeCell ref="GZ44:HB45"/>
    <mergeCell ref="GT22:GT23"/>
    <mergeCell ref="GU22:GU23"/>
    <mergeCell ref="GV22:GV23"/>
    <mergeCell ref="GW22:GW23"/>
    <mergeCell ref="GX22:GX23"/>
    <mergeCell ref="GY22:GY23"/>
    <mergeCell ref="GZ22:GZ23"/>
    <mergeCell ref="HA22:HA23"/>
    <mergeCell ref="HB22:HB23"/>
    <mergeCell ref="HC22:HC23"/>
    <mergeCell ref="HD22:HD23"/>
    <mergeCell ref="HE22:HE23"/>
    <mergeCell ref="GT33:GV33"/>
    <mergeCell ref="GZ33:HB33"/>
    <mergeCell ref="GT28:GY28"/>
    <mergeCell ref="GZ28:HE28"/>
    <mergeCell ref="GT29:GV29"/>
    <mergeCell ref="GZ29:HB29"/>
    <mergeCell ref="GT30:GV30"/>
    <mergeCell ref="GW30:GW31"/>
    <mergeCell ref="GX30:GX31"/>
    <mergeCell ref="GZ30:HB30"/>
    <mergeCell ref="HC30:HC31"/>
    <mergeCell ref="HD30:HD31"/>
    <mergeCell ref="GT31:GV31"/>
    <mergeCell ref="GZ31:HB31"/>
    <mergeCell ref="GT32:GV32"/>
    <mergeCell ref="GW32:GW33"/>
    <mergeCell ref="GX32:GX33"/>
    <mergeCell ref="GT15:GV15"/>
    <mergeCell ref="GW15:GW16"/>
    <mergeCell ref="GX15:GX16"/>
    <mergeCell ref="GZ15:HB15"/>
    <mergeCell ref="HC15:HC16"/>
    <mergeCell ref="HD15:HD16"/>
    <mergeCell ref="GT16:GV16"/>
    <mergeCell ref="GZ16:HB16"/>
    <mergeCell ref="GT17:GV17"/>
    <mergeCell ref="GW17:GW18"/>
    <mergeCell ref="GX17:GX18"/>
    <mergeCell ref="GZ17:HB17"/>
    <mergeCell ref="HC17:HC18"/>
    <mergeCell ref="HD17:HD18"/>
    <mergeCell ref="GT18:GV18"/>
    <mergeCell ref="GZ18:HB18"/>
    <mergeCell ref="GT19:GV20"/>
    <mergeCell ref="GW19:GW20"/>
    <mergeCell ref="GX19:GX20"/>
    <mergeCell ref="GY19:GY20"/>
    <mergeCell ref="GZ19:HB20"/>
    <mergeCell ref="HC19:HC20"/>
    <mergeCell ref="HD19:HD20"/>
    <mergeCell ref="GT9:GV9"/>
    <mergeCell ref="GW9:GW10"/>
    <mergeCell ref="GX9:GX10"/>
    <mergeCell ref="GZ9:HB9"/>
    <mergeCell ref="HC9:HC10"/>
    <mergeCell ref="HD9:HD10"/>
    <mergeCell ref="GT10:GV10"/>
    <mergeCell ref="GZ10:HB10"/>
    <mergeCell ref="GT11:GV11"/>
    <mergeCell ref="GW11:GW12"/>
    <mergeCell ref="GX11:GX12"/>
    <mergeCell ref="GZ11:HB11"/>
    <mergeCell ref="HC11:HC12"/>
    <mergeCell ref="HD11:HD12"/>
    <mergeCell ref="GT12:GV12"/>
    <mergeCell ref="GZ12:HB12"/>
    <mergeCell ref="GT13:GV13"/>
    <mergeCell ref="GW13:GW14"/>
    <mergeCell ref="GX13:GX14"/>
    <mergeCell ref="GZ13:HB13"/>
    <mergeCell ref="HC13:HC14"/>
    <mergeCell ref="HD13:HD14"/>
    <mergeCell ref="GT14:GV14"/>
    <mergeCell ref="GZ14:HB14"/>
    <mergeCell ref="GY9:GY10"/>
    <mergeCell ref="GY11:GY12"/>
    <mergeCell ref="GY13:GY14"/>
    <mergeCell ref="GH1:GS1"/>
    <mergeCell ref="GT1:HE1"/>
    <mergeCell ref="GT3:GY3"/>
    <mergeCell ref="GZ3:HE3"/>
    <mergeCell ref="GT2:GV2"/>
    <mergeCell ref="GT4:GV4"/>
    <mergeCell ref="GZ4:HB4"/>
    <mergeCell ref="GT5:GV5"/>
    <mergeCell ref="GW5:GW6"/>
    <mergeCell ref="GX5:GX6"/>
    <mergeCell ref="GZ5:HB5"/>
    <mergeCell ref="HC5:HC6"/>
    <mergeCell ref="HD5:HD6"/>
    <mergeCell ref="GT6:GV6"/>
    <mergeCell ref="GZ6:HB6"/>
    <mergeCell ref="GT7:GV7"/>
    <mergeCell ref="GW7:GW8"/>
    <mergeCell ref="GX7:GX8"/>
    <mergeCell ref="GZ7:HB7"/>
    <mergeCell ref="HC7:HC8"/>
    <mergeCell ref="HD7:HD8"/>
    <mergeCell ref="GT8:GV8"/>
    <mergeCell ref="GZ8:HB8"/>
    <mergeCell ref="GH3:GM3"/>
    <mergeCell ref="GM5:GM6"/>
    <mergeCell ref="GM7:GM8"/>
    <mergeCell ref="GY5:GY6"/>
    <mergeCell ref="GY7:GY8"/>
    <mergeCell ref="HE5:HE6"/>
    <mergeCell ref="HE7:HE8"/>
    <mergeCell ref="GH47:GH48"/>
    <mergeCell ref="GI47:GI48"/>
    <mergeCell ref="GJ47:GJ48"/>
    <mergeCell ref="GK47:GK48"/>
    <mergeCell ref="GL47:GL48"/>
    <mergeCell ref="GM47:GM48"/>
    <mergeCell ref="GN47:GN48"/>
    <mergeCell ref="GO47:GO48"/>
    <mergeCell ref="GP47:GP48"/>
    <mergeCell ref="GQ47:GQ48"/>
    <mergeCell ref="GR47:GR48"/>
    <mergeCell ref="GS47:GS48"/>
    <mergeCell ref="D32:I32"/>
    <mergeCell ref="G30:G31"/>
    <mergeCell ref="H30:I31"/>
    <mergeCell ref="FJ101:FU101"/>
    <mergeCell ref="FJ72:FL73"/>
    <mergeCell ref="FM72:FM73"/>
    <mergeCell ref="FN72:FN73"/>
    <mergeCell ref="FO72:FO73"/>
    <mergeCell ref="FP72:FR73"/>
    <mergeCell ref="FS72:FS73"/>
    <mergeCell ref="FT72:FT73"/>
    <mergeCell ref="FU72:FU73"/>
    <mergeCell ref="FJ98:FJ99"/>
    <mergeCell ref="FK98:FK99"/>
    <mergeCell ref="FL98:FL99"/>
    <mergeCell ref="FM98:FM99"/>
    <mergeCell ref="FN98:FN99"/>
    <mergeCell ref="FO98:FO99"/>
    <mergeCell ref="FP98:FP99"/>
    <mergeCell ref="FQ98:FQ99"/>
    <mergeCell ref="FR98:FR99"/>
    <mergeCell ref="FS98:FS99"/>
    <mergeCell ref="FT98:FT99"/>
    <mergeCell ref="FU98:FU99"/>
    <mergeCell ref="FJ77:FL77"/>
    <mergeCell ref="FM77:FM78"/>
    <mergeCell ref="FN77:FN78"/>
    <mergeCell ref="FJ78:FL78"/>
    <mergeCell ref="FJ79:FL79"/>
    <mergeCell ref="FM79:FM80"/>
    <mergeCell ref="FN79:FN80"/>
    <mergeCell ref="FJ80:FL80"/>
    <mergeCell ref="FJ81:FL81"/>
    <mergeCell ref="FM81:FM82"/>
    <mergeCell ref="FN81:FN82"/>
    <mergeCell ref="FJ66:FL66"/>
    <mergeCell ref="FM66:FM67"/>
    <mergeCell ref="FN66:FN67"/>
    <mergeCell ref="FP66:FR66"/>
    <mergeCell ref="FS66:FS67"/>
    <mergeCell ref="FT66:FT67"/>
    <mergeCell ref="FJ67:FL67"/>
    <mergeCell ref="FP67:FR67"/>
    <mergeCell ref="FJ68:FL68"/>
    <mergeCell ref="FM68:FM69"/>
    <mergeCell ref="FN68:FN69"/>
    <mergeCell ref="FP68:FR68"/>
    <mergeCell ref="FS68:FS69"/>
    <mergeCell ref="FT68:FT69"/>
    <mergeCell ref="FJ69:FL69"/>
    <mergeCell ref="FP69:FR69"/>
    <mergeCell ref="FJ70:FL70"/>
    <mergeCell ref="FM70:FM71"/>
    <mergeCell ref="FN70:FN71"/>
    <mergeCell ref="FP70:FR70"/>
    <mergeCell ref="FS70:FS71"/>
    <mergeCell ref="FT70:FT71"/>
    <mergeCell ref="FJ71:FL71"/>
    <mergeCell ref="FP71:FR71"/>
    <mergeCell ref="FJ60:FL60"/>
    <mergeCell ref="FM60:FM61"/>
    <mergeCell ref="FN60:FN61"/>
    <mergeCell ref="FP60:FR60"/>
    <mergeCell ref="FS60:FS61"/>
    <mergeCell ref="FT60:FT61"/>
    <mergeCell ref="FJ61:FL61"/>
    <mergeCell ref="FP61:FR61"/>
    <mergeCell ref="FJ62:FL62"/>
    <mergeCell ref="FM62:FM63"/>
    <mergeCell ref="FN62:FN63"/>
    <mergeCell ref="FP62:FR62"/>
    <mergeCell ref="FS62:FS63"/>
    <mergeCell ref="FT62:FT63"/>
    <mergeCell ref="FJ63:FL63"/>
    <mergeCell ref="FP63:FR63"/>
    <mergeCell ref="FJ64:FL64"/>
    <mergeCell ref="FM64:FM65"/>
    <mergeCell ref="FN64:FN65"/>
    <mergeCell ref="FP64:FR64"/>
    <mergeCell ref="FS64:FS65"/>
    <mergeCell ref="FT64:FT65"/>
    <mergeCell ref="FJ65:FL65"/>
    <mergeCell ref="FP65:FR65"/>
    <mergeCell ref="FO68:FO69"/>
    <mergeCell ref="FJ55:FL55"/>
    <mergeCell ref="FP55:FR55"/>
    <mergeCell ref="FJ56:FL56"/>
    <mergeCell ref="FM56:FM57"/>
    <mergeCell ref="FN56:FN57"/>
    <mergeCell ref="FP56:FR56"/>
    <mergeCell ref="FS56:FS57"/>
    <mergeCell ref="FT56:FT57"/>
    <mergeCell ref="FJ57:FL57"/>
    <mergeCell ref="FP57:FR57"/>
    <mergeCell ref="FJ58:FL58"/>
    <mergeCell ref="FM58:FM59"/>
    <mergeCell ref="FN58:FN59"/>
    <mergeCell ref="FP58:FR58"/>
    <mergeCell ref="FS58:FS59"/>
    <mergeCell ref="FT58:FT59"/>
    <mergeCell ref="FJ59:FL59"/>
    <mergeCell ref="FP59:FR59"/>
    <mergeCell ref="FQ47:FQ48"/>
    <mergeCell ref="FR47:FR48"/>
    <mergeCell ref="FS47:FS48"/>
    <mergeCell ref="FT47:FT48"/>
    <mergeCell ref="FU47:FU48"/>
    <mergeCell ref="FJ50:FU50"/>
    <mergeCell ref="FJ51:FU52"/>
    <mergeCell ref="FJ54:FO54"/>
    <mergeCell ref="FP54:FU54"/>
    <mergeCell ref="FP29:FR29"/>
    <mergeCell ref="FS29:FS30"/>
    <mergeCell ref="FT29:FT30"/>
    <mergeCell ref="FP30:FR30"/>
    <mergeCell ref="FP31:FR31"/>
    <mergeCell ref="FS31:FS32"/>
    <mergeCell ref="FT31:FT32"/>
    <mergeCell ref="FP32:FR32"/>
    <mergeCell ref="FP33:FR33"/>
    <mergeCell ref="FS33:FS34"/>
    <mergeCell ref="FT33:FT34"/>
    <mergeCell ref="FP34:FR34"/>
    <mergeCell ref="FP35:FR36"/>
    <mergeCell ref="FS35:FS36"/>
    <mergeCell ref="FT35:FT36"/>
    <mergeCell ref="FU35:FU36"/>
    <mergeCell ref="FP21:FR21"/>
    <mergeCell ref="FS21:FS22"/>
    <mergeCell ref="FT21:FT22"/>
    <mergeCell ref="FP22:FR22"/>
    <mergeCell ref="FP23:FR23"/>
    <mergeCell ref="FS23:FS24"/>
    <mergeCell ref="FT23:FT24"/>
    <mergeCell ref="FP24:FR24"/>
    <mergeCell ref="FP25:FR25"/>
    <mergeCell ref="FS25:FS26"/>
    <mergeCell ref="FT25:FT26"/>
    <mergeCell ref="FP26:FR26"/>
    <mergeCell ref="FP27:FR27"/>
    <mergeCell ref="FS27:FS28"/>
    <mergeCell ref="FT27:FT28"/>
    <mergeCell ref="FP28:FR28"/>
    <mergeCell ref="FJ27:FL27"/>
    <mergeCell ref="FM27:FM28"/>
    <mergeCell ref="FN27:FN28"/>
    <mergeCell ref="FJ28:FL28"/>
    <mergeCell ref="FJ26:FL26"/>
    <mergeCell ref="FJ21:FL21"/>
    <mergeCell ref="FM21:FM22"/>
    <mergeCell ref="FN21:FN22"/>
    <mergeCell ref="FJ22:FL22"/>
    <mergeCell ref="FJ23:FL23"/>
    <mergeCell ref="FM23:FM24"/>
    <mergeCell ref="FN23:FN24"/>
    <mergeCell ref="FJ24:FL24"/>
    <mergeCell ref="FJ25:FL25"/>
    <mergeCell ref="FM25:FM26"/>
    <mergeCell ref="FN25:FN26"/>
    <mergeCell ref="FS19:FS20"/>
    <mergeCell ref="FJ2:FL2"/>
    <mergeCell ref="FT19:FT20"/>
    <mergeCell ref="FP20:FR20"/>
    <mergeCell ref="FP4:FR4"/>
    <mergeCell ref="FP5:FR5"/>
    <mergeCell ref="FS5:FS6"/>
    <mergeCell ref="FT5:FT6"/>
    <mergeCell ref="FP6:FR6"/>
    <mergeCell ref="FP7:FR7"/>
    <mergeCell ref="FS7:FS8"/>
    <mergeCell ref="FT7:FT8"/>
    <mergeCell ref="FP8:FR8"/>
    <mergeCell ref="FP9:FR9"/>
    <mergeCell ref="FS9:FS10"/>
    <mergeCell ref="FT9:FT10"/>
    <mergeCell ref="FP10:FR10"/>
    <mergeCell ref="FP11:FR11"/>
    <mergeCell ref="FS11:FS12"/>
    <mergeCell ref="FT11:FT12"/>
    <mergeCell ref="FP12:FR12"/>
    <mergeCell ref="FN17:FN18"/>
    <mergeCell ref="FJ18:FL18"/>
    <mergeCell ref="FJ19:FL19"/>
    <mergeCell ref="FM19:FM20"/>
    <mergeCell ref="FN19:FN20"/>
    <mergeCell ref="FJ20:FL20"/>
    <mergeCell ref="FP13:FR13"/>
    <mergeCell ref="FS13:FS14"/>
    <mergeCell ref="FT13:FT14"/>
    <mergeCell ref="FP14:FR14"/>
    <mergeCell ref="FP15:FR15"/>
    <mergeCell ref="FS15:FS16"/>
    <mergeCell ref="FT15:FT16"/>
    <mergeCell ref="FP16:FR16"/>
    <mergeCell ref="FP17:FR17"/>
    <mergeCell ref="FS17:FS18"/>
    <mergeCell ref="FT17:FT18"/>
    <mergeCell ref="FP18:FR18"/>
    <mergeCell ref="FP19:FR19"/>
    <mergeCell ref="EX101:FI101"/>
    <mergeCell ref="EX50:FI50"/>
    <mergeCell ref="FJ1:FU1"/>
    <mergeCell ref="FJ3:FO3"/>
    <mergeCell ref="FP3:FU3"/>
    <mergeCell ref="FJ4:FL4"/>
    <mergeCell ref="FJ5:FL5"/>
    <mergeCell ref="FM5:FM6"/>
    <mergeCell ref="FN5:FN6"/>
    <mergeCell ref="FJ6:FL6"/>
    <mergeCell ref="FJ7:FL7"/>
    <mergeCell ref="FM7:FM8"/>
    <mergeCell ref="FN7:FN8"/>
    <mergeCell ref="FJ8:FL8"/>
    <mergeCell ref="FJ9:FL9"/>
    <mergeCell ref="FM9:FM10"/>
    <mergeCell ref="FN9:FN10"/>
    <mergeCell ref="FJ10:FL10"/>
    <mergeCell ref="FJ11:FL11"/>
    <mergeCell ref="FM11:FM12"/>
    <mergeCell ref="FN11:FN12"/>
    <mergeCell ref="FJ12:FL12"/>
    <mergeCell ref="FJ13:FL13"/>
    <mergeCell ref="FM13:FM14"/>
    <mergeCell ref="FN13:FN14"/>
    <mergeCell ref="FJ14:FL14"/>
    <mergeCell ref="FJ15:FL15"/>
    <mergeCell ref="FM15:FM16"/>
    <mergeCell ref="FN15:FN16"/>
    <mergeCell ref="FJ16:FL16"/>
    <mergeCell ref="FJ17:FL17"/>
    <mergeCell ref="FM17:FM18"/>
    <mergeCell ref="FA74:FA75"/>
    <mergeCell ref="FB74:FB75"/>
    <mergeCell ref="FD74:FF74"/>
    <mergeCell ref="FG74:FG75"/>
    <mergeCell ref="FH74:FH75"/>
    <mergeCell ref="FD75:FF75"/>
    <mergeCell ref="FA76:FA77"/>
    <mergeCell ref="FB76:FB77"/>
    <mergeCell ref="FG76:FG77"/>
    <mergeCell ref="FH76:FH77"/>
    <mergeCell ref="FD76:FF77"/>
    <mergeCell ref="FI76:FI77"/>
    <mergeCell ref="EX54:FI54"/>
    <mergeCell ref="EX77:EZ77"/>
    <mergeCell ref="EX55:EZ55"/>
    <mergeCell ref="FD55:FF55"/>
    <mergeCell ref="FA56:FA57"/>
    <mergeCell ref="FB56:FB57"/>
    <mergeCell ref="FD56:FF56"/>
    <mergeCell ref="FG56:FG57"/>
    <mergeCell ref="FH56:FH57"/>
    <mergeCell ref="FD57:FF57"/>
    <mergeCell ref="FA58:FA59"/>
    <mergeCell ref="FB58:FB59"/>
    <mergeCell ref="FD98:FD99"/>
    <mergeCell ref="FE98:FE99"/>
    <mergeCell ref="FF98:FF99"/>
    <mergeCell ref="FG98:FG99"/>
    <mergeCell ref="FH98:FH99"/>
    <mergeCell ref="FI98:FI99"/>
    <mergeCell ref="FD79:FF79"/>
    <mergeCell ref="EY80:FH81"/>
    <mergeCell ref="FA68:FA69"/>
    <mergeCell ref="FB68:FB69"/>
    <mergeCell ref="FD68:FF68"/>
    <mergeCell ref="FG68:FG69"/>
    <mergeCell ref="FH68:FH69"/>
    <mergeCell ref="FD69:FF69"/>
    <mergeCell ref="FA70:FA71"/>
    <mergeCell ref="FB70:FB71"/>
    <mergeCell ref="FD70:FF70"/>
    <mergeCell ref="FG70:FG71"/>
    <mergeCell ref="FH70:FH71"/>
    <mergeCell ref="FD71:FF71"/>
    <mergeCell ref="FA72:FA73"/>
    <mergeCell ref="FB72:FB73"/>
    <mergeCell ref="FD72:FF72"/>
    <mergeCell ref="FG72:FG73"/>
    <mergeCell ref="FH72:FH73"/>
    <mergeCell ref="FD73:FF73"/>
    <mergeCell ref="EX71:EZ71"/>
    <mergeCell ref="EX72:EZ72"/>
    <mergeCell ref="EX73:EZ73"/>
    <mergeCell ref="EX74:EZ74"/>
    <mergeCell ref="EX75:EZ75"/>
    <mergeCell ref="EX76:EZ76"/>
    <mergeCell ref="FD58:FF58"/>
    <mergeCell ref="FG58:FG59"/>
    <mergeCell ref="FH58:FH59"/>
    <mergeCell ref="FD59:FF59"/>
    <mergeCell ref="FA60:FA61"/>
    <mergeCell ref="FB60:FB61"/>
    <mergeCell ref="FD60:FF60"/>
    <mergeCell ref="FG60:FG61"/>
    <mergeCell ref="FH60:FH61"/>
    <mergeCell ref="FD61:FF61"/>
    <mergeCell ref="FA62:FA63"/>
    <mergeCell ref="FB62:FB63"/>
    <mergeCell ref="FD62:FF62"/>
    <mergeCell ref="EX51:FI52"/>
    <mergeCell ref="EX56:EZ56"/>
    <mergeCell ref="EX57:EZ57"/>
    <mergeCell ref="EX58:EZ58"/>
    <mergeCell ref="EX59:EZ59"/>
    <mergeCell ref="EX60:EZ60"/>
    <mergeCell ref="EX61:EZ61"/>
    <mergeCell ref="EX62:EZ62"/>
    <mergeCell ref="EX63:EZ63"/>
    <mergeCell ref="FC60:FC61"/>
    <mergeCell ref="FC62:FC63"/>
    <mergeCell ref="EX64:EZ64"/>
    <mergeCell ref="EX65:EZ65"/>
    <mergeCell ref="EX66:EZ66"/>
    <mergeCell ref="EX67:EZ67"/>
    <mergeCell ref="EX68:EZ68"/>
    <mergeCell ref="EX69:EZ69"/>
    <mergeCell ref="EX70:EZ70"/>
    <mergeCell ref="FG62:FG63"/>
    <mergeCell ref="FH62:FH63"/>
    <mergeCell ref="FD63:FF63"/>
    <mergeCell ref="FA64:FA65"/>
    <mergeCell ref="FB64:FB65"/>
    <mergeCell ref="FD64:FF64"/>
    <mergeCell ref="FG64:FG65"/>
    <mergeCell ref="FH64:FH65"/>
    <mergeCell ref="FD65:FF65"/>
    <mergeCell ref="FA66:FA67"/>
    <mergeCell ref="FB66:FB67"/>
    <mergeCell ref="FD66:FF66"/>
    <mergeCell ref="FG66:FG67"/>
    <mergeCell ref="FH66:FH67"/>
    <mergeCell ref="FD67:FF67"/>
    <mergeCell ref="FC64:FC65"/>
    <mergeCell ref="FC66:FC67"/>
    <mergeCell ref="FC68:FC69"/>
    <mergeCell ref="FC70:FC71"/>
    <mergeCell ref="FI35:FI36"/>
    <mergeCell ref="EX47:EX48"/>
    <mergeCell ref="EY47:EY48"/>
    <mergeCell ref="EZ47:EZ48"/>
    <mergeCell ref="FA47:FA48"/>
    <mergeCell ref="FB47:FB48"/>
    <mergeCell ref="FC47:FC48"/>
    <mergeCell ref="FD47:FD48"/>
    <mergeCell ref="FE47:FE48"/>
    <mergeCell ref="FF47:FF48"/>
    <mergeCell ref="FG47:FG48"/>
    <mergeCell ref="FH47:FH48"/>
    <mergeCell ref="FI47:FI48"/>
    <mergeCell ref="EX37:EZ37"/>
    <mergeCell ref="FA37:FA38"/>
    <mergeCell ref="FB37:FB38"/>
    <mergeCell ref="EX38:EZ38"/>
    <mergeCell ref="EX39:EZ39"/>
    <mergeCell ref="FA39:FA40"/>
    <mergeCell ref="FB39:FB40"/>
    <mergeCell ref="EX40:EZ40"/>
    <mergeCell ref="EX41:EZ42"/>
    <mergeCell ref="FA41:FA42"/>
    <mergeCell ref="FB41:FB42"/>
    <mergeCell ref="FC41:FC42"/>
    <mergeCell ref="FC39:FC40"/>
    <mergeCell ref="FD9:FF9"/>
    <mergeCell ref="FG9:FG10"/>
    <mergeCell ref="FH9:FH10"/>
    <mergeCell ref="FD10:FF10"/>
    <mergeCell ref="FD11:FF11"/>
    <mergeCell ref="FG19:FG20"/>
    <mergeCell ref="FH19:FH20"/>
    <mergeCell ref="FD20:FF20"/>
    <mergeCell ref="FD21:FF21"/>
    <mergeCell ref="FG21:FG22"/>
    <mergeCell ref="FH21:FH22"/>
    <mergeCell ref="FD22:FF22"/>
    <mergeCell ref="FD33:FF33"/>
    <mergeCell ref="FG33:FG34"/>
    <mergeCell ref="FH33:FH34"/>
    <mergeCell ref="FD34:FF34"/>
    <mergeCell ref="FD35:FF36"/>
    <mergeCell ref="FG35:FG36"/>
    <mergeCell ref="FH35:FH36"/>
    <mergeCell ref="EX2:FI2"/>
    <mergeCell ref="FD23:FF23"/>
    <mergeCell ref="FG23:FG24"/>
    <mergeCell ref="FH23:FH24"/>
    <mergeCell ref="FD24:FF24"/>
    <mergeCell ref="FD25:FF25"/>
    <mergeCell ref="FG25:FG26"/>
    <mergeCell ref="FH25:FH26"/>
    <mergeCell ref="FD26:FF26"/>
    <mergeCell ref="FD27:FF27"/>
    <mergeCell ref="FG27:FG28"/>
    <mergeCell ref="FH27:FH28"/>
    <mergeCell ref="FD28:FF28"/>
    <mergeCell ref="FG11:FG12"/>
    <mergeCell ref="FH11:FH12"/>
    <mergeCell ref="FD12:FF12"/>
    <mergeCell ref="FD13:FF13"/>
    <mergeCell ref="FG13:FG14"/>
    <mergeCell ref="EX27:EZ27"/>
    <mergeCell ref="FA27:FA28"/>
    <mergeCell ref="FB27:FB28"/>
    <mergeCell ref="EX28:EZ28"/>
    <mergeCell ref="FD3:FI3"/>
    <mergeCell ref="FD4:FF4"/>
    <mergeCell ref="FD5:FF5"/>
    <mergeCell ref="FG5:FG6"/>
    <mergeCell ref="FH5:FH6"/>
    <mergeCell ref="FD6:FF6"/>
    <mergeCell ref="FD7:FF7"/>
    <mergeCell ref="FG7:FG8"/>
    <mergeCell ref="FH7:FH8"/>
    <mergeCell ref="FD8:FF8"/>
    <mergeCell ref="FB31:FB32"/>
    <mergeCell ref="EX32:EZ32"/>
    <mergeCell ref="FD31:FF31"/>
    <mergeCell ref="FG31:FG32"/>
    <mergeCell ref="FH31:FH32"/>
    <mergeCell ref="FD32:FF32"/>
    <mergeCell ref="FH13:FH14"/>
    <mergeCell ref="FD14:FF14"/>
    <mergeCell ref="FD15:FF15"/>
    <mergeCell ref="FG15:FG16"/>
    <mergeCell ref="FH15:FH16"/>
    <mergeCell ref="FD16:FF16"/>
    <mergeCell ref="FD17:FF17"/>
    <mergeCell ref="FG17:FG18"/>
    <mergeCell ref="FH17:FH18"/>
    <mergeCell ref="FD18:FF18"/>
    <mergeCell ref="FD19:FF19"/>
    <mergeCell ref="FD29:FF29"/>
    <mergeCell ref="FG29:FG30"/>
    <mergeCell ref="FH29:FH30"/>
    <mergeCell ref="FD30:FF30"/>
    <mergeCell ref="EX33:EZ33"/>
    <mergeCell ref="FA33:FA34"/>
    <mergeCell ref="FB33:FB34"/>
    <mergeCell ref="EX34:EZ34"/>
    <mergeCell ref="EX35:EZ35"/>
    <mergeCell ref="FA35:FA36"/>
    <mergeCell ref="FB35:FB36"/>
    <mergeCell ref="EX36:EZ36"/>
    <mergeCell ref="FB17:FB18"/>
    <mergeCell ref="EX18:EZ18"/>
    <mergeCell ref="EX19:EZ19"/>
    <mergeCell ref="FA19:FA20"/>
    <mergeCell ref="FB19:FB20"/>
    <mergeCell ref="EX20:EZ20"/>
    <mergeCell ref="EX21:EZ21"/>
    <mergeCell ref="FA21:FA22"/>
    <mergeCell ref="FB21:FB22"/>
    <mergeCell ref="EX22:EZ22"/>
    <mergeCell ref="EX23:EZ23"/>
    <mergeCell ref="FA23:FA24"/>
    <mergeCell ref="FB23:FB24"/>
    <mergeCell ref="EX24:EZ24"/>
    <mergeCell ref="EX25:EZ25"/>
    <mergeCell ref="FA25:FA26"/>
    <mergeCell ref="FB25:FB26"/>
    <mergeCell ref="EX26:EZ26"/>
    <mergeCell ref="EX29:EZ29"/>
    <mergeCell ref="FA29:FA30"/>
    <mergeCell ref="FB29:FB30"/>
    <mergeCell ref="EX30:EZ30"/>
    <mergeCell ref="EX31:EZ31"/>
    <mergeCell ref="FA31:FA32"/>
    <mergeCell ref="EL101:EW101"/>
    <mergeCell ref="EL86:EN86"/>
    <mergeCell ref="EL87:EN87"/>
    <mergeCell ref="EX1:FI1"/>
    <mergeCell ref="EX3:FC3"/>
    <mergeCell ref="EX4:EZ4"/>
    <mergeCell ref="EX5:EZ5"/>
    <mergeCell ref="FA5:FA6"/>
    <mergeCell ref="FB5:FB6"/>
    <mergeCell ref="EX6:EZ6"/>
    <mergeCell ref="EX7:EZ7"/>
    <mergeCell ref="FA7:FA8"/>
    <mergeCell ref="FB7:FB8"/>
    <mergeCell ref="EX8:EZ8"/>
    <mergeCell ref="EX9:EZ9"/>
    <mergeCell ref="FA9:FA10"/>
    <mergeCell ref="FB9:FB10"/>
    <mergeCell ref="EX10:EZ10"/>
    <mergeCell ref="EX11:EZ11"/>
    <mergeCell ref="FA11:FA12"/>
    <mergeCell ref="FB11:FB12"/>
    <mergeCell ref="EX12:EZ12"/>
    <mergeCell ref="EX13:EZ13"/>
    <mergeCell ref="FA13:FA14"/>
    <mergeCell ref="FB13:FB14"/>
    <mergeCell ref="EX14:EZ14"/>
    <mergeCell ref="EX15:EZ15"/>
    <mergeCell ref="FA15:FA16"/>
    <mergeCell ref="FB15:FB16"/>
    <mergeCell ref="EX16:EZ16"/>
    <mergeCell ref="EX17:EZ17"/>
    <mergeCell ref="FA17:FA18"/>
    <mergeCell ref="EL90:EN90"/>
    <mergeCell ref="EO90:EO91"/>
    <mergeCell ref="EP90:EP91"/>
    <mergeCell ref="ER90:ET90"/>
    <mergeCell ref="EU90:EU91"/>
    <mergeCell ref="EV90:EV91"/>
    <mergeCell ref="EL91:EN91"/>
    <mergeCell ref="ER91:ET91"/>
    <mergeCell ref="EL92:EN93"/>
    <mergeCell ref="EO92:EO93"/>
    <mergeCell ref="EP92:EP93"/>
    <mergeCell ref="EQ92:EQ93"/>
    <mergeCell ref="ER92:ET93"/>
    <mergeCell ref="EU92:EU93"/>
    <mergeCell ref="EV92:EV93"/>
    <mergeCell ref="EW92:EW93"/>
    <mergeCell ref="EL98:EL99"/>
    <mergeCell ref="EM98:EM99"/>
    <mergeCell ref="EN98:EN99"/>
    <mergeCell ref="EO98:EO99"/>
    <mergeCell ref="EP98:EP99"/>
    <mergeCell ref="EQ98:EQ99"/>
    <mergeCell ref="ER98:ER99"/>
    <mergeCell ref="ES98:ES99"/>
    <mergeCell ref="ET98:ET99"/>
    <mergeCell ref="EU98:EU99"/>
    <mergeCell ref="EV98:EV99"/>
    <mergeCell ref="EW98:EW99"/>
    <mergeCell ref="EQ90:EQ91"/>
    <mergeCell ref="EL84:EN84"/>
    <mergeCell ref="EO84:EO85"/>
    <mergeCell ref="EP84:EP85"/>
    <mergeCell ref="ER84:ET84"/>
    <mergeCell ref="EU84:EU85"/>
    <mergeCell ref="EV84:EV85"/>
    <mergeCell ref="EL85:EN85"/>
    <mergeCell ref="ER85:ET85"/>
    <mergeCell ref="EO86:EO87"/>
    <mergeCell ref="EP86:EP87"/>
    <mergeCell ref="ER86:ET86"/>
    <mergeCell ref="EU86:EU87"/>
    <mergeCell ref="EV86:EV87"/>
    <mergeCell ref="ER87:ET87"/>
    <mergeCell ref="EL88:EN88"/>
    <mergeCell ref="EO88:EO89"/>
    <mergeCell ref="EP88:EP89"/>
    <mergeCell ref="ER88:ET88"/>
    <mergeCell ref="EU88:EU89"/>
    <mergeCell ref="EV88:EV89"/>
    <mergeCell ref="EL89:EN89"/>
    <mergeCell ref="ER89:ET89"/>
    <mergeCell ref="EQ84:EQ85"/>
    <mergeCell ref="EQ86:EQ87"/>
    <mergeCell ref="EQ88:EQ89"/>
    <mergeCell ref="ER79:ET79"/>
    <mergeCell ref="EL80:EN80"/>
    <mergeCell ref="EO80:EO81"/>
    <mergeCell ref="EP80:EP81"/>
    <mergeCell ref="ER80:ET80"/>
    <mergeCell ref="EU80:EU81"/>
    <mergeCell ref="EV80:EV81"/>
    <mergeCell ref="EL81:EN81"/>
    <mergeCell ref="ER81:ET81"/>
    <mergeCell ref="EL82:EN82"/>
    <mergeCell ref="EO82:EO83"/>
    <mergeCell ref="EP82:EP83"/>
    <mergeCell ref="ER82:ET82"/>
    <mergeCell ref="EU82:EU83"/>
    <mergeCell ref="EV82:EV83"/>
    <mergeCell ref="EL83:EN83"/>
    <mergeCell ref="ER83:ET83"/>
    <mergeCell ref="EQ78:EQ79"/>
    <mergeCell ref="EQ80:EQ81"/>
    <mergeCell ref="EQ82:EQ83"/>
    <mergeCell ref="EL72:EN72"/>
    <mergeCell ref="EO72:EO73"/>
    <mergeCell ref="EP72:EP73"/>
    <mergeCell ref="ER72:ET72"/>
    <mergeCell ref="EU72:EU73"/>
    <mergeCell ref="EV72:EV73"/>
    <mergeCell ref="EL73:EN73"/>
    <mergeCell ref="ER73:ET73"/>
    <mergeCell ref="EL74:EN74"/>
    <mergeCell ref="EO74:EO75"/>
    <mergeCell ref="EP74:EP75"/>
    <mergeCell ref="ER74:ET74"/>
    <mergeCell ref="EU74:EU75"/>
    <mergeCell ref="EV74:EV75"/>
    <mergeCell ref="EL75:EN75"/>
    <mergeCell ref="ER75:ET75"/>
    <mergeCell ref="EL76:EN76"/>
    <mergeCell ref="EO76:EO77"/>
    <mergeCell ref="EP76:EP77"/>
    <mergeCell ref="ER76:ET76"/>
    <mergeCell ref="EU76:EU77"/>
    <mergeCell ref="EV76:EV77"/>
    <mergeCell ref="EL77:EN77"/>
    <mergeCell ref="ER77:ET77"/>
    <mergeCell ref="EQ74:EQ75"/>
    <mergeCell ref="EQ76:EQ77"/>
    <mergeCell ref="EL66:EN66"/>
    <mergeCell ref="EO66:EO67"/>
    <mergeCell ref="EP66:EP67"/>
    <mergeCell ref="ER66:ET66"/>
    <mergeCell ref="EU66:EU67"/>
    <mergeCell ref="EV66:EV67"/>
    <mergeCell ref="EL67:EN67"/>
    <mergeCell ref="ER67:ET67"/>
    <mergeCell ref="EL68:EN68"/>
    <mergeCell ref="EO68:EO69"/>
    <mergeCell ref="EP68:EP69"/>
    <mergeCell ref="ER68:ET68"/>
    <mergeCell ref="EU68:EU69"/>
    <mergeCell ref="EV68:EV69"/>
    <mergeCell ref="EL69:EN69"/>
    <mergeCell ref="ER69:ET69"/>
    <mergeCell ref="EL70:EN70"/>
    <mergeCell ref="EO70:EO71"/>
    <mergeCell ref="EP70:EP71"/>
    <mergeCell ref="ER70:ET70"/>
    <mergeCell ref="EU70:EU71"/>
    <mergeCell ref="EV70:EV71"/>
    <mergeCell ref="EL71:EN71"/>
    <mergeCell ref="ER71:ET71"/>
    <mergeCell ref="EL60:EN60"/>
    <mergeCell ref="EO60:EO61"/>
    <mergeCell ref="EP60:EP61"/>
    <mergeCell ref="ER60:ET60"/>
    <mergeCell ref="EU60:EU61"/>
    <mergeCell ref="EV60:EV61"/>
    <mergeCell ref="EL61:EN61"/>
    <mergeCell ref="ER61:ET61"/>
    <mergeCell ref="EL62:EN62"/>
    <mergeCell ref="EO62:EO63"/>
    <mergeCell ref="EP62:EP63"/>
    <mergeCell ref="ER62:ET62"/>
    <mergeCell ref="EU62:EU63"/>
    <mergeCell ref="EV62:EV63"/>
    <mergeCell ref="EL63:EN63"/>
    <mergeCell ref="ER63:ET63"/>
    <mergeCell ref="EL64:EN64"/>
    <mergeCell ref="EO64:EO65"/>
    <mergeCell ref="EP64:EP65"/>
    <mergeCell ref="ER64:ET64"/>
    <mergeCell ref="EU64:EU65"/>
    <mergeCell ref="EV64:EV65"/>
    <mergeCell ref="EL65:EN65"/>
    <mergeCell ref="ER65:ET65"/>
    <mergeCell ref="ER57:ET57"/>
    <mergeCell ref="EL58:EN58"/>
    <mergeCell ref="EO58:EO59"/>
    <mergeCell ref="EP58:EP59"/>
    <mergeCell ref="ER58:ET58"/>
    <mergeCell ref="EU58:EU59"/>
    <mergeCell ref="EV58:EV59"/>
    <mergeCell ref="EL59:EN59"/>
    <mergeCell ref="ER59:ET59"/>
    <mergeCell ref="ER39:ET39"/>
    <mergeCell ref="EU39:EU40"/>
    <mergeCell ref="EV39:EV40"/>
    <mergeCell ref="ER40:ET40"/>
    <mergeCell ref="ER41:ET42"/>
    <mergeCell ref="EU41:EU42"/>
    <mergeCell ref="EV41:EV42"/>
    <mergeCell ref="EW41:EW42"/>
    <mergeCell ref="EQ41:EQ42"/>
    <mergeCell ref="EL2:EN2"/>
    <mergeCell ref="EL50:EW50"/>
    <mergeCell ref="EL47:EL48"/>
    <mergeCell ref="EM47:EM48"/>
    <mergeCell ref="EN47:EN48"/>
    <mergeCell ref="EO47:EO48"/>
    <mergeCell ref="EP47:EP48"/>
    <mergeCell ref="EQ47:EQ48"/>
    <mergeCell ref="ER47:ER48"/>
    <mergeCell ref="ES47:ES48"/>
    <mergeCell ref="ET47:ET48"/>
    <mergeCell ref="EU47:EU48"/>
    <mergeCell ref="EV47:EV48"/>
    <mergeCell ref="EW47:EW48"/>
    <mergeCell ref="EL35:EN36"/>
    <mergeCell ref="EQ35:EQ36"/>
    <mergeCell ref="ER29:ET29"/>
    <mergeCell ref="EU29:EU30"/>
    <mergeCell ref="EV29:EV30"/>
    <mergeCell ref="ER30:ET30"/>
    <mergeCell ref="ER31:ET31"/>
    <mergeCell ref="EU31:EU32"/>
    <mergeCell ref="EV31:EV32"/>
    <mergeCell ref="ER32:ET32"/>
    <mergeCell ref="ER33:ET33"/>
    <mergeCell ref="EU33:EU34"/>
    <mergeCell ref="EV33:EV34"/>
    <mergeCell ref="ER34:ET34"/>
    <mergeCell ref="ER35:ET35"/>
    <mergeCell ref="EU35:EU36"/>
    <mergeCell ref="EV35:EV36"/>
    <mergeCell ref="ER36:ET36"/>
    <mergeCell ref="ER37:ET37"/>
    <mergeCell ref="EU37:EU38"/>
    <mergeCell ref="EV37:EV38"/>
    <mergeCell ref="ER38:ET38"/>
    <mergeCell ref="EU19:EU20"/>
    <mergeCell ref="EV19:EV20"/>
    <mergeCell ref="ER20:ET20"/>
    <mergeCell ref="ER21:ET21"/>
    <mergeCell ref="EU21:EU22"/>
    <mergeCell ref="EV21:EV22"/>
    <mergeCell ref="ER22:ET22"/>
    <mergeCell ref="ER23:ET23"/>
    <mergeCell ref="EU23:EU24"/>
    <mergeCell ref="EV23:EV24"/>
    <mergeCell ref="ER24:ET24"/>
    <mergeCell ref="ER25:ET25"/>
    <mergeCell ref="EU25:EU26"/>
    <mergeCell ref="EV25:EV26"/>
    <mergeCell ref="ER26:ET26"/>
    <mergeCell ref="ER27:ET27"/>
    <mergeCell ref="EU27:EU28"/>
    <mergeCell ref="EV27:EV28"/>
    <mergeCell ref="ER28:ET28"/>
    <mergeCell ref="ER3:EW3"/>
    <mergeCell ref="ER4:ET4"/>
    <mergeCell ref="ER5:ET5"/>
    <mergeCell ref="EU5:EU6"/>
    <mergeCell ref="EV5:EV6"/>
    <mergeCell ref="ER6:ET6"/>
    <mergeCell ref="ER7:ET7"/>
    <mergeCell ref="EU7:EU8"/>
    <mergeCell ref="EV7:EV8"/>
    <mergeCell ref="ER8:ET8"/>
    <mergeCell ref="ER9:ET9"/>
    <mergeCell ref="EU9:EU10"/>
    <mergeCell ref="EV9:EV10"/>
    <mergeCell ref="ER10:ET10"/>
    <mergeCell ref="ER11:ET11"/>
    <mergeCell ref="EU11:EU12"/>
    <mergeCell ref="EV11:EV12"/>
    <mergeCell ref="ER12:ET12"/>
    <mergeCell ref="ER14:ET14"/>
    <mergeCell ref="ER15:ET15"/>
    <mergeCell ref="EU15:EU16"/>
    <mergeCell ref="EV15:EV16"/>
    <mergeCell ref="ER16:ET16"/>
    <mergeCell ref="ER17:ET17"/>
    <mergeCell ref="EU17:EU18"/>
    <mergeCell ref="EV17:EV18"/>
    <mergeCell ref="ER18:ET18"/>
    <mergeCell ref="ER19:ET19"/>
    <mergeCell ref="EL33:EN33"/>
    <mergeCell ref="EO33:EO34"/>
    <mergeCell ref="EP33:EP34"/>
    <mergeCell ref="EL34:EN34"/>
    <mergeCell ref="EL32:EN32"/>
    <mergeCell ref="EL13:EN13"/>
    <mergeCell ref="EO13:EO14"/>
    <mergeCell ref="EP13:EP14"/>
    <mergeCell ref="EL14:EN14"/>
    <mergeCell ref="EL15:EN15"/>
    <mergeCell ref="EO15:EO16"/>
    <mergeCell ref="EP15:EP16"/>
    <mergeCell ref="EL16:EN16"/>
    <mergeCell ref="EL17:EN17"/>
    <mergeCell ref="EO17:EO18"/>
    <mergeCell ref="EP17:EP18"/>
    <mergeCell ref="EL18:EN18"/>
    <mergeCell ref="EL19:EN19"/>
    <mergeCell ref="EO19:EO20"/>
    <mergeCell ref="EO35:EO36"/>
    <mergeCell ref="EP35:EP36"/>
    <mergeCell ref="EL37:EN37"/>
    <mergeCell ref="EO37:EO38"/>
    <mergeCell ref="EP37:EP38"/>
    <mergeCell ref="EL38:EN38"/>
    <mergeCell ref="EL39:EN39"/>
    <mergeCell ref="EO39:EO40"/>
    <mergeCell ref="EP39:EP40"/>
    <mergeCell ref="EL40:EN40"/>
    <mergeCell ref="EL41:EN42"/>
    <mergeCell ref="EO41:EO42"/>
    <mergeCell ref="EP41:EP42"/>
    <mergeCell ref="EL23:EN23"/>
    <mergeCell ref="EO23:EO24"/>
    <mergeCell ref="EP23:EP24"/>
    <mergeCell ref="EL24:EN24"/>
    <mergeCell ref="EL25:EN25"/>
    <mergeCell ref="EO25:EO26"/>
    <mergeCell ref="EP25:EP26"/>
    <mergeCell ref="EL26:EN26"/>
    <mergeCell ref="EL27:EN27"/>
    <mergeCell ref="EO27:EO28"/>
    <mergeCell ref="EP27:EP28"/>
    <mergeCell ref="EL28:EN28"/>
    <mergeCell ref="EL29:EN29"/>
    <mergeCell ref="EO29:EO30"/>
    <mergeCell ref="EP29:EP30"/>
    <mergeCell ref="EL30:EN30"/>
    <mergeCell ref="EL31:EN31"/>
    <mergeCell ref="EO31:EO32"/>
    <mergeCell ref="EP31:EP32"/>
    <mergeCell ref="EP19:EP20"/>
    <mergeCell ref="EL20:EN20"/>
    <mergeCell ref="EL21:EN21"/>
    <mergeCell ref="EO21:EO22"/>
    <mergeCell ref="EP21:EP22"/>
    <mergeCell ref="EL22:EN22"/>
    <mergeCell ref="EL1:EW1"/>
    <mergeCell ref="EL3:EQ3"/>
    <mergeCell ref="EL4:EN4"/>
    <mergeCell ref="EL5:EN5"/>
    <mergeCell ref="EO5:EO6"/>
    <mergeCell ref="EP5:EP6"/>
    <mergeCell ref="EL6:EN6"/>
    <mergeCell ref="EL7:EN7"/>
    <mergeCell ref="EO7:EO8"/>
    <mergeCell ref="EP7:EP8"/>
    <mergeCell ref="EL8:EN8"/>
    <mergeCell ref="EL9:EN9"/>
    <mergeCell ref="EO9:EO10"/>
    <mergeCell ref="EP9:EP10"/>
    <mergeCell ref="EL10:EN10"/>
    <mergeCell ref="EL11:EN11"/>
    <mergeCell ref="EO11:EO12"/>
    <mergeCell ref="EP11:EP12"/>
    <mergeCell ref="EL12:EN12"/>
    <mergeCell ref="EW5:EW6"/>
    <mergeCell ref="EW7:EW8"/>
    <mergeCell ref="EW9:EW10"/>
    <mergeCell ref="EW11:EW12"/>
    <mergeCell ref="ER13:ET13"/>
    <mergeCell ref="EU13:EU14"/>
    <mergeCell ref="EV13:EV14"/>
    <mergeCell ref="DY66:DY67"/>
    <mergeCell ref="CP33:CR33"/>
    <mergeCell ref="CS33:CS34"/>
    <mergeCell ref="CT33:CT34"/>
    <mergeCell ref="CP34:CR34"/>
    <mergeCell ref="CP35:CR36"/>
    <mergeCell ref="CS35:CS36"/>
    <mergeCell ref="CT35:CT36"/>
    <mergeCell ref="CU35:CU36"/>
    <mergeCell ref="CP23:CR23"/>
    <mergeCell ref="CS23:CS24"/>
    <mergeCell ref="CT23:CT24"/>
    <mergeCell ref="CP24:CR24"/>
    <mergeCell ref="CP25:CR25"/>
    <mergeCell ref="CS25:CS26"/>
    <mergeCell ref="CT25:CT26"/>
    <mergeCell ref="CP26:CR26"/>
    <mergeCell ref="CP27:CR27"/>
    <mergeCell ref="CS27:CS28"/>
    <mergeCell ref="CT27:CT28"/>
    <mergeCell ref="CP28:CR28"/>
    <mergeCell ref="CP29:CR29"/>
    <mergeCell ref="CS29:CS30"/>
    <mergeCell ref="CT29:CT30"/>
    <mergeCell ref="CP30:CR30"/>
    <mergeCell ref="CP31:CR31"/>
    <mergeCell ref="CS31:CS32"/>
    <mergeCell ref="CT31:CT32"/>
    <mergeCell ref="CP32:CR32"/>
    <mergeCell ref="CP50:DA50"/>
    <mergeCell ref="DF29:DF30"/>
    <mergeCell ref="DB30:DD30"/>
    <mergeCell ref="CP13:CR13"/>
    <mergeCell ref="CS13:CS14"/>
    <mergeCell ref="CT13:CT14"/>
    <mergeCell ref="CP14:CR14"/>
    <mergeCell ref="CP15:CR15"/>
    <mergeCell ref="CS15:CS16"/>
    <mergeCell ref="CT15:CT16"/>
    <mergeCell ref="CP16:CR16"/>
    <mergeCell ref="CP17:CR17"/>
    <mergeCell ref="CS17:CS18"/>
    <mergeCell ref="CT17:CT18"/>
    <mergeCell ref="CP18:CR18"/>
    <mergeCell ref="CP19:CR19"/>
    <mergeCell ref="CS19:CS20"/>
    <mergeCell ref="CT19:CT20"/>
    <mergeCell ref="CP20:CR20"/>
    <mergeCell ref="CP21:CR21"/>
    <mergeCell ref="CS21:CS22"/>
    <mergeCell ref="CT21:CT22"/>
    <mergeCell ref="CP22:CR22"/>
    <mergeCell ref="CP1:DA1"/>
    <mergeCell ref="CP2:CR2"/>
    <mergeCell ref="CP3:CU3"/>
    <mergeCell ref="CP4:CR4"/>
    <mergeCell ref="CP5:CR5"/>
    <mergeCell ref="CS5:CS6"/>
    <mergeCell ref="CT5:CT6"/>
    <mergeCell ref="CP6:CR6"/>
    <mergeCell ref="CP7:CR7"/>
    <mergeCell ref="CS7:CS8"/>
    <mergeCell ref="CT7:CT8"/>
    <mergeCell ref="CP8:CR8"/>
    <mergeCell ref="CP9:CR9"/>
    <mergeCell ref="CS9:CS10"/>
    <mergeCell ref="CT9:CT10"/>
    <mergeCell ref="CP10:CR10"/>
    <mergeCell ref="CP11:CR11"/>
    <mergeCell ref="CS11:CS12"/>
    <mergeCell ref="CT11:CT12"/>
    <mergeCell ref="CP12:CR12"/>
    <mergeCell ref="CV3:DA3"/>
    <mergeCell ref="CV4:CX4"/>
    <mergeCell ref="CV5:CX5"/>
    <mergeCell ref="CY5:CY6"/>
    <mergeCell ref="CZ5:CZ6"/>
    <mergeCell ref="CV6:CX6"/>
    <mergeCell ref="CV7:CX7"/>
    <mergeCell ref="CY7:CY8"/>
    <mergeCell ref="CZ7:CZ8"/>
    <mergeCell ref="CV8:CX8"/>
    <mergeCell ref="CV9:CX9"/>
    <mergeCell ref="CY9:CY10"/>
    <mergeCell ref="CG37:CG38"/>
    <mergeCell ref="CH37:CH38"/>
    <mergeCell ref="CI37:CI38"/>
    <mergeCell ref="CG39:CG40"/>
    <mergeCell ref="CH39:CH40"/>
    <mergeCell ref="CI39:CI40"/>
    <mergeCell ref="CD50:CO50"/>
    <mergeCell ref="CJ15:CL16"/>
    <mergeCell ref="CO15:CO16"/>
    <mergeCell ref="CJ19:CO19"/>
    <mergeCell ref="CJ20:CL20"/>
    <mergeCell ref="CJ21:CL21"/>
    <mergeCell ref="CM21:CM22"/>
    <mergeCell ref="CN21:CN22"/>
    <mergeCell ref="CJ22:CL22"/>
    <mergeCell ref="CJ23:CL24"/>
    <mergeCell ref="CM23:CM24"/>
    <mergeCell ref="CN23:CN24"/>
    <mergeCell ref="CO23:CO24"/>
    <mergeCell ref="CM47:CM48"/>
    <mergeCell ref="CN47:CN48"/>
    <mergeCell ref="CO47:CO48"/>
    <mergeCell ref="CD27:CF27"/>
    <mergeCell ref="CG27:CG28"/>
    <mergeCell ref="CH27:CH28"/>
    <mergeCell ref="CD28:CF28"/>
    <mergeCell ref="CD29:CF29"/>
    <mergeCell ref="CG29:CG30"/>
    <mergeCell ref="CH29:CH30"/>
    <mergeCell ref="CD30:CF30"/>
    <mergeCell ref="CD31:CF31"/>
    <mergeCell ref="CG31:CG32"/>
    <mergeCell ref="CH31:CH32"/>
    <mergeCell ref="CD32:CF32"/>
    <mergeCell ref="CD33:CF33"/>
    <mergeCell ref="CG33:CG34"/>
    <mergeCell ref="CH33:CH34"/>
    <mergeCell ref="CD34:CF34"/>
    <mergeCell ref="CD35:CF36"/>
    <mergeCell ref="CG35:CG36"/>
    <mergeCell ref="CH35:CH36"/>
    <mergeCell ref="CO17:CO18"/>
    <mergeCell ref="CD18:CF18"/>
    <mergeCell ref="CD19:CF19"/>
    <mergeCell ref="CG19:CG20"/>
    <mergeCell ref="CH19:CH20"/>
    <mergeCell ref="CD20:CF20"/>
    <mergeCell ref="CD21:CF21"/>
    <mergeCell ref="CG21:CG22"/>
    <mergeCell ref="CH21:CH22"/>
    <mergeCell ref="CD22:CF22"/>
    <mergeCell ref="CD23:CF23"/>
    <mergeCell ref="CG23:CG24"/>
    <mergeCell ref="CH23:CH24"/>
    <mergeCell ref="CD24:CF24"/>
    <mergeCell ref="CD25:CF25"/>
    <mergeCell ref="CG25:CG26"/>
    <mergeCell ref="CH25:CH26"/>
    <mergeCell ref="CD26:CF26"/>
    <mergeCell ref="CI35:CI36"/>
    <mergeCell ref="CD13:CF13"/>
    <mergeCell ref="CG13:CG14"/>
    <mergeCell ref="CH13:CH14"/>
    <mergeCell ref="CJ13:CL13"/>
    <mergeCell ref="CM13:CM14"/>
    <mergeCell ref="CN13:CN14"/>
    <mergeCell ref="CD14:CF14"/>
    <mergeCell ref="CJ14:CL14"/>
    <mergeCell ref="CD15:CF15"/>
    <mergeCell ref="CG15:CG16"/>
    <mergeCell ref="CH15:CH16"/>
    <mergeCell ref="CM15:CM16"/>
    <mergeCell ref="CN15:CN16"/>
    <mergeCell ref="CD16:CF16"/>
    <mergeCell ref="CD17:CF17"/>
    <mergeCell ref="CG17:CG18"/>
    <mergeCell ref="CH17:CH18"/>
    <mergeCell ref="CJ17:CL18"/>
    <mergeCell ref="CM17:CM18"/>
    <mergeCell ref="CN17:CN18"/>
    <mergeCell ref="CJ7:CL7"/>
    <mergeCell ref="CM7:CM8"/>
    <mergeCell ref="CN7:CN8"/>
    <mergeCell ref="CD8:CF8"/>
    <mergeCell ref="CJ8:CL8"/>
    <mergeCell ref="CD9:CF9"/>
    <mergeCell ref="CG9:CG10"/>
    <mergeCell ref="CH9:CH10"/>
    <mergeCell ref="CJ9:CL9"/>
    <mergeCell ref="CM9:CM10"/>
    <mergeCell ref="CN9:CN10"/>
    <mergeCell ref="CD10:CF10"/>
    <mergeCell ref="CJ10:CL10"/>
    <mergeCell ref="CD11:CF11"/>
    <mergeCell ref="CG11:CG12"/>
    <mergeCell ref="CH11:CH12"/>
    <mergeCell ref="CJ11:CL11"/>
    <mergeCell ref="CM11:CM12"/>
    <mergeCell ref="CN11:CN12"/>
    <mergeCell ref="CD12:CF12"/>
    <mergeCell ref="CJ12:CL12"/>
    <mergeCell ref="CA98:CA99"/>
    <mergeCell ref="CB98:CB99"/>
    <mergeCell ref="CC98:CC99"/>
    <mergeCell ref="BR80:BT81"/>
    <mergeCell ref="BU80:BU81"/>
    <mergeCell ref="BV80:BV81"/>
    <mergeCell ref="BW80:BW81"/>
    <mergeCell ref="CD1:CO1"/>
    <mergeCell ref="CD2:CF2"/>
    <mergeCell ref="CD3:CI3"/>
    <mergeCell ref="CJ3:CO3"/>
    <mergeCell ref="CD4:CF4"/>
    <mergeCell ref="CJ4:CL4"/>
    <mergeCell ref="CD5:CF5"/>
    <mergeCell ref="CG5:CG6"/>
    <mergeCell ref="CH5:CH6"/>
    <mergeCell ref="CJ5:CL5"/>
    <mergeCell ref="CM5:CM6"/>
    <mergeCell ref="CN5:CN6"/>
    <mergeCell ref="CD6:CF6"/>
    <mergeCell ref="CJ6:CL6"/>
    <mergeCell ref="CD7:CF7"/>
    <mergeCell ref="CG7:CG8"/>
    <mergeCell ref="CH7:CH8"/>
    <mergeCell ref="BR68:BT68"/>
    <mergeCell ref="BR69:BT69"/>
    <mergeCell ref="BR70:BT70"/>
    <mergeCell ref="BU70:BU71"/>
    <mergeCell ref="BV70:BV71"/>
    <mergeCell ref="BR71:BT71"/>
    <mergeCell ref="BR72:BT72"/>
    <mergeCell ref="BU72:BU73"/>
    <mergeCell ref="BU64:BU65"/>
    <mergeCell ref="BV64:BV65"/>
    <mergeCell ref="BR65:BT65"/>
    <mergeCell ref="BR66:BT66"/>
    <mergeCell ref="BU66:BU67"/>
    <mergeCell ref="BV66:BV67"/>
    <mergeCell ref="BR67:BT67"/>
    <mergeCell ref="BU68:BU69"/>
    <mergeCell ref="BV68:BV69"/>
    <mergeCell ref="BU58:BU59"/>
    <mergeCell ref="BV58:BV59"/>
    <mergeCell ref="BR59:BT59"/>
    <mergeCell ref="BR60:BT60"/>
    <mergeCell ref="BU60:BU61"/>
    <mergeCell ref="BV60:BV61"/>
    <mergeCell ref="BR61:BT61"/>
    <mergeCell ref="BR62:BT62"/>
    <mergeCell ref="BU62:BU63"/>
    <mergeCell ref="BV62:BV63"/>
    <mergeCell ref="BR63:BT63"/>
    <mergeCell ref="BR51:CC52"/>
    <mergeCell ref="BR54:BW54"/>
    <mergeCell ref="BR55:BT55"/>
    <mergeCell ref="BR56:BT56"/>
    <mergeCell ref="BU56:BU57"/>
    <mergeCell ref="BV56:BV57"/>
    <mergeCell ref="BR57:BT57"/>
    <mergeCell ref="CA47:CA48"/>
    <mergeCell ref="CB47:CB48"/>
    <mergeCell ref="CC47:CC48"/>
    <mergeCell ref="BR50:CC50"/>
    <mergeCell ref="BX19:BZ20"/>
    <mergeCell ref="CA19:CA20"/>
    <mergeCell ref="CB19:CB20"/>
    <mergeCell ref="CC19:CC20"/>
    <mergeCell ref="BW35:BW36"/>
    <mergeCell ref="BV27:BV28"/>
    <mergeCell ref="BR28:BT28"/>
    <mergeCell ref="BR19:BT19"/>
    <mergeCell ref="BU19:BU20"/>
    <mergeCell ref="BV19:BV20"/>
    <mergeCell ref="BR20:BT20"/>
    <mergeCell ref="BU37:BU38"/>
    <mergeCell ref="BV37:BV38"/>
    <mergeCell ref="BW37:BW38"/>
    <mergeCell ref="BU39:BU40"/>
    <mergeCell ref="BV39:BV40"/>
    <mergeCell ref="BW39:BW40"/>
    <mergeCell ref="BR29:BT29"/>
    <mergeCell ref="BU29:BU30"/>
    <mergeCell ref="BV29:BV30"/>
    <mergeCell ref="BR30:BT30"/>
    <mergeCell ref="BR31:BT31"/>
    <mergeCell ref="BU31:BU32"/>
    <mergeCell ref="BV31:BV32"/>
    <mergeCell ref="BR32:BT32"/>
    <mergeCell ref="BR33:BT33"/>
    <mergeCell ref="BU33:BU34"/>
    <mergeCell ref="BV33:BV34"/>
    <mergeCell ref="BR34:BT34"/>
    <mergeCell ref="BR35:BT36"/>
    <mergeCell ref="BU35:BU36"/>
    <mergeCell ref="BV35:BV36"/>
    <mergeCell ref="BX16:BZ16"/>
    <mergeCell ref="BR11:BT11"/>
    <mergeCell ref="BU11:BU12"/>
    <mergeCell ref="BV11:BV12"/>
    <mergeCell ref="BX11:BZ11"/>
    <mergeCell ref="CA11:CA12"/>
    <mergeCell ref="CB11:CB12"/>
    <mergeCell ref="BR12:BT12"/>
    <mergeCell ref="BX12:BZ12"/>
    <mergeCell ref="BR13:BT13"/>
    <mergeCell ref="BU13:BU14"/>
    <mergeCell ref="BV13:BV14"/>
    <mergeCell ref="CA13:CA14"/>
    <mergeCell ref="CB13:CB14"/>
    <mergeCell ref="BR23:BT23"/>
    <mergeCell ref="BU23:BU24"/>
    <mergeCell ref="BV23:BV24"/>
    <mergeCell ref="BR24:BT24"/>
    <mergeCell ref="BX17:BZ17"/>
    <mergeCell ref="CA17:CA18"/>
    <mergeCell ref="CB17:CB18"/>
    <mergeCell ref="BX18:BZ18"/>
    <mergeCell ref="BR17:BT17"/>
    <mergeCell ref="BU17:BU18"/>
    <mergeCell ref="BV17:BV18"/>
    <mergeCell ref="BR18:BT18"/>
    <mergeCell ref="BI29:BI30"/>
    <mergeCell ref="BJ29:BJ30"/>
    <mergeCell ref="BU27:BU28"/>
    <mergeCell ref="BJ88:BJ89"/>
    <mergeCell ref="BF89:BH89"/>
    <mergeCell ref="BF90:BH91"/>
    <mergeCell ref="BI90:BI91"/>
    <mergeCell ref="BJ90:BJ91"/>
    <mergeCell ref="BK90:BK91"/>
    <mergeCell ref="BF54:BK54"/>
    <mergeCell ref="BF55:BH55"/>
    <mergeCell ref="BF81:BH81"/>
    <mergeCell ref="BF82:BH82"/>
    <mergeCell ref="BJ82:BJ83"/>
    <mergeCell ref="BF83:BH83"/>
    <mergeCell ref="BF84:BH84"/>
    <mergeCell ref="BJ84:BJ85"/>
    <mergeCell ref="BF85:BH85"/>
    <mergeCell ref="BF86:BH86"/>
    <mergeCell ref="BJ86:BJ87"/>
    <mergeCell ref="BF87:BH87"/>
    <mergeCell ref="BJ80:BJ81"/>
    <mergeCell ref="BJ72:BJ73"/>
    <mergeCell ref="BJ56:BJ57"/>
    <mergeCell ref="BL39:BN40"/>
    <mergeCell ref="BQ39:BQ40"/>
    <mergeCell ref="BL27:BN28"/>
    <mergeCell ref="BF66:BH66"/>
    <mergeCell ref="BJ66:BJ67"/>
    <mergeCell ref="BF67:BH67"/>
    <mergeCell ref="BQ27:BQ28"/>
    <mergeCell ref="BF51:BQ52"/>
    <mergeCell ref="BF41:BH41"/>
    <mergeCell ref="BI41:BI42"/>
    <mergeCell ref="BJ41:BJ42"/>
    <mergeCell ref="BK41:BK42"/>
    <mergeCell ref="BL41:BN41"/>
    <mergeCell ref="BO41:BO42"/>
    <mergeCell ref="BP41:BP42"/>
    <mergeCell ref="BV7:BV8"/>
    <mergeCell ref="BR8:BT8"/>
    <mergeCell ref="BR9:BT9"/>
    <mergeCell ref="BU9:BU10"/>
    <mergeCell ref="BV9:BV10"/>
    <mergeCell ref="BR10:BT10"/>
    <mergeCell ref="BR14:BT14"/>
    <mergeCell ref="BR15:BT15"/>
    <mergeCell ref="BU15:BU16"/>
    <mergeCell ref="BV15:BV16"/>
    <mergeCell ref="BR16:BT16"/>
    <mergeCell ref="BR25:BT25"/>
    <mergeCell ref="BU25:BU26"/>
    <mergeCell ref="BV25:BV26"/>
    <mergeCell ref="BR26:BT26"/>
    <mergeCell ref="BR27:BT27"/>
    <mergeCell ref="BR21:BT21"/>
    <mergeCell ref="BU21:BU22"/>
    <mergeCell ref="BV21:BV22"/>
    <mergeCell ref="BR22:BT22"/>
    <mergeCell ref="BO27:BO28"/>
    <mergeCell ref="BP27:BP28"/>
    <mergeCell ref="BF28:BH28"/>
    <mergeCell ref="BF42:BH42"/>
    <mergeCell ref="BL42:BN42"/>
    <mergeCell ref="BR1:CC1"/>
    <mergeCell ref="BR2:BT2"/>
    <mergeCell ref="BR3:BW3"/>
    <mergeCell ref="BX3:CC3"/>
    <mergeCell ref="BR4:BT4"/>
    <mergeCell ref="BX4:BZ4"/>
    <mergeCell ref="BR5:BT5"/>
    <mergeCell ref="BU5:BU6"/>
    <mergeCell ref="BV5:BV6"/>
    <mergeCell ref="BX5:BZ5"/>
    <mergeCell ref="CA5:CA6"/>
    <mergeCell ref="CB5:CB6"/>
    <mergeCell ref="BR6:BT6"/>
    <mergeCell ref="BX6:BZ6"/>
    <mergeCell ref="BR7:BT7"/>
    <mergeCell ref="BU7:BU8"/>
    <mergeCell ref="BX7:BZ7"/>
    <mergeCell ref="CA7:CA8"/>
    <mergeCell ref="CB7:CB8"/>
    <mergeCell ref="BX8:BZ8"/>
    <mergeCell ref="BW5:BW6"/>
    <mergeCell ref="BW7:BW8"/>
    <mergeCell ref="BX9:BZ9"/>
    <mergeCell ref="CA9:CA10"/>
    <mergeCell ref="CB9:CB10"/>
    <mergeCell ref="BX10:BZ10"/>
    <mergeCell ref="CA15:CA16"/>
    <mergeCell ref="CB15:CB16"/>
    <mergeCell ref="BX13:BZ13"/>
    <mergeCell ref="BX14:BZ14"/>
    <mergeCell ref="BX15:BZ15"/>
    <mergeCell ref="BF80:BH80"/>
    <mergeCell ref="BF88:BH88"/>
    <mergeCell ref="BI80:BI81"/>
    <mergeCell ref="BI82:BI83"/>
    <mergeCell ref="BI84:BI85"/>
    <mergeCell ref="BI74:BI75"/>
    <mergeCell ref="BI76:BI77"/>
    <mergeCell ref="BI78:BI79"/>
    <mergeCell ref="BI68:BI69"/>
    <mergeCell ref="BI70:BI71"/>
    <mergeCell ref="BI72:BI73"/>
    <mergeCell ref="BI62:BI63"/>
    <mergeCell ref="BI64:BI65"/>
    <mergeCell ref="BI66:BI67"/>
    <mergeCell ref="BF73:BH73"/>
    <mergeCell ref="BF74:BH74"/>
    <mergeCell ref="BJ74:BJ75"/>
    <mergeCell ref="BF75:BH75"/>
    <mergeCell ref="BF76:BH76"/>
    <mergeCell ref="BJ76:BJ77"/>
    <mergeCell ref="BF77:BH77"/>
    <mergeCell ref="BF78:BH78"/>
    <mergeCell ref="BJ78:BJ79"/>
    <mergeCell ref="BF101:BQ101"/>
    <mergeCell ref="BO98:BO99"/>
    <mergeCell ref="BP98:BP99"/>
    <mergeCell ref="BQ98:BQ99"/>
    <mergeCell ref="BI56:BI57"/>
    <mergeCell ref="BI58:BI59"/>
    <mergeCell ref="BI60:BI61"/>
    <mergeCell ref="BF43:BH43"/>
    <mergeCell ref="BI43:BI44"/>
    <mergeCell ref="BJ43:BJ44"/>
    <mergeCell ref="BK43:BK44"/>
    <mergeCell ref="BL43:BN44"/>
    <mergeCell ref="BO43:BO44"/>
    <mergeCell ref="BP43:BP44"/>
    <mergeCell ref="BQ43:BQ44"/>
    <mergeCell ref="BF44:BH44"/>
    <mergeCell ref="BF57:BH57"/>
    <mergeCell ref="BF58:BH58"/>
    <mergeCell ref="BJ58:BJ59"/>
    <mergeCell ref="BF59:BH59"/>
    <mergeCell ref="BF60:BH60"/>
    <mergeCell ref="BJ60:BJ61"/>
    <mergeCell ref="BF61:BH61"/>
    <mergeCell ref="BF62:BH62"/>
    <mergeCell ref="BJ62:BJ63"/>
    <mergeCell ref="BF63:BH63"/>
    <mergeCell ref="BI86:BI87"/>
    <mergeCell ref="BI88:BI89"/>
    <mergeCell ref="BF56:BH56"/>
    <mergeCell ref="BF64:BH64"/>
    <mergeCell ref="BF50:BQ50"/>
    <mergeCell ref="BF70:BH70"/>
    <mergeCell ref="BL37:BN37"/>
    <mergeCell ref="BO37:BO38"/>
    <mergeCell ref="BP37:BP38"/>
    <mergeCell ref="BF38:BK38"/>
    <mergeCell ref="BL38:BN38"/>
    <mergeCell ref="BF39:BH39"/>
    <mergeCell ref="BI39:BI40"/>
    <mergeCell ref="BJ39:BJ40"/>
    <mergeCell ref="BK39:BK40"/>
    <mergeCell ref="BO39:BO40"/>
    <mergeCell ref="BP39:BP40"/>
    <mergeCell ref="BF40:BH40"/>
    <mergeCell ref="BF33:BH33"/>
    <mergeCell ref="BI33:BI34"/>
    <mergeCell ref="BJ33:BJ34"/>
    <mergeCell ref="BL33:BN33"/>
    <mergeCell ref="BO33:BO34"/>
    <mergeCell ref="BP33:BP34"/>
    <mergeCell ref="BF34:BH34"/>
    <mergeCell ref="BL34:BN34"/>
    <mergeCell ref="BF35:BH36"/>
    <mergeCell ref="BI35:BI36"/>
    <mergeCell ref="BJ35:BJ36"/>
    <mergeCell ref="BK35:BK36"/>
    <mergeCell ref="BL35:BN35"/>
    <mergeCell ref="BO35:BO36"/>
    <mergeCell ref="BP35:BP36"/>
    <mergeCell ref="BL36:BN36"/>
    <mergeCell ref="BI19:BI20"/>
    <mergeCell ref="BJ19:BJ20"/>
    <mergeCell ref="BL19:BN19"/>
    <mergeCell ref="BO19:BO20"/>
    <mergeCell ref="BP19:BP20"/>
    <mergeCell ref="BF20:BH20"/>
    <mergeCell ref="BL20:BN20"/>
    <mergeCell ref="BL29:BN29"/>
    <mergeCell ref="BO29:BO30"/>
    <mergeCell ref="BP29:BP30"/>
    <mergeCell ref="BF30:BH30"/>
    <mergeCell ref="BL30:BN30"/>
    <mergeCell ref="BF31:BH31"/>
    <mergeCell ref="BI31:BI32"/>
    <mergeCell ref="BJ31:BJ32"/>
    <mergeCell ref="BL31:BN31"/>
    <mergeCell ref="BO31:BO32"/>
    <mergeCell ref="BP31:BP32"/>
    <mergeCell ref="BF32:BH32"/>
    <mergeCell ref="BL32:BN32"/>
    <mergeCell ref="BF25:BH25"/>
    <mergeCell ref="BI25:BI26"/>
    <mergeCell ref="BJ25:BJ26"/>
    <mergeCell ref="BL25:BN25"/>
    <mergeCell ref="BO25:BO26"/>
    <mergeCell ref="BP25:BP26"/>
    <mergeCell ref="BF26:BH26"/>
    <mergeCell ref="BL26:BN26"/>
    <mergeCell ref="BF27:BH27"/>
    <mergeCell ref="BI27:BI28"/>
    <mergeCell ref="BF23:BH23"/>
    <mergeCell ref="BJ27:BJ28"/>
    <mergeCell ref="BI23:BI24"/>
    <mergeCell ref="BJ23:BJ24"/>
    <mergeCell ref="BL23:BN23"/>
    <mergeCell ref="BO23:BO24"/>
    <mergeCell ref="BP23:BP24"/>
    <mergeCell ref="BF24:BH24"/>
    <mergeCell ref="BL10:BN10"/>
    <mergeCell ref="BF11:BH11"/>
    <mergeCell ref="BI11:BI12"/>
    <mergeCell ref="BJ11:BJ12"/>
    <mergeCell ref="BL11:BN11"/>
    <mergeCell ref="BO11:BO12"/>
    <mergeCell ref="BP11:BP12"/>
    <mergeCell ref="BF12:BH12"/>
    <mergeCell ref="BL12:BN12"/>
    <mergeCell ref="BF21:BH21"/>
    <mergeCell ref="BI21:BI22"/>
    <mergeCell ref="BJ21:BJ22"/>
    <mergeCell ref="BL21:BN21"/>
    <mergeCell ref="BO21:BO22"/>
    <mergeCell ref="BP21:BP22"/>
    <mergeCell ref="BF22:BH22"/>
    <mergeCell ref="BL22:BN22"/>
    <mergeCell ref="BL24:BN24"/>
    <mergeCell ref="BF17:BH17"/>
    <mergeCell ref="BI17:BI18"/>
    <mergeCell ref="BJ17:BJ18"/>
    <mergeCell ref="BL17:BN17"/>
    <mergeCell ref="BO17:BO18"/>
    <mergeCell ref="BP17:BP18"/>
    <mergeCell ref="BF18:BH18"/>
    <mergeCell ref="BF19:BH19"/>
    <mergeCell ref="BF9:BH9"/>
    <mergeCell ref="BI9:BI10"/>
    <mergeCell ref="BJ9:BJ10"/>
    <mergeCell ref="BL9:BN9"/>
    <mergeCell ref="BO9:BO10"/>
    <mergeCell ref="BP9:BP10"/>
    <mergeCell ref="BF10:BH10"/>
    <mergeCell ref="AZ39:BB39"/>
    <mergeCell ref="BC39:BC40"/>
    <mergeCell ref="BD39:BD40"/>
    <mergeCell ref="AZ40:BB40"/>
    <mergeCell ref="AZ41:BB42"/>
    <mergeCell ref="BC41:BC42"/>
    <mergeCell ref="BD41:BD42"/>
    <mergeCell ref="BE41:BE42"/>
    <mergeCell ref="AZ35:BB35"/>
    <mergeCell ref="BF13:BH13"/>
    <mergeCell ref="BI13:BI14"/>
    <mergeCell ref="BJ13:BJ14"/>
    <mergeCell ref="BL13:BN13"/>
    <mergeCell ref="BO13:BO14"/>
    <mergeCell ref="BP13:BP14"/>
    <mergeCell ref="BF14:BH14"/>
    <mergeCell ref="BL14:BN14"/>
    <mergeCell ref="BF15:BH15"/>
    <mergeCell ref="BI15:BI16"/>
    <mergeCell ref="BJ15:BJ16"/>
    <mergeCell ref="BL15:BN15"/>
    <mergeCell ref="BO15:BO16"/>
    <mergeCell ref="BP15:BP16"/>
    <mergeCell ref="BF16:BH16"/>
    <mergeCell ref="BL16:BN16"/>
    <mergeCell ref="BF1:BQ1"/>
    <mergeCell ref="BF2:BH2"/>
    <mergeCell ref="BF3:BK3"/>
    <mergeCell ref="BL3:BQ3"/>
    <mergeCell ref="BF4:BH4"/>
    <mergeCell ref="BL4:BN4"/>
    <mergeCell ref="BF5:BH5"/>
    <mergeCell ref="BI5:BI6"/>
    <mergeCell ref="BJ5:BJ6"/>
    <mergeCell ref="BL5:BN5"/>
    <mergeCell ref="BO5:BO6"/>
    <mergeCell ref="BP5:BP6"/>
    <mergeCell ref="BF6:BH6"/>
    <mergeCell ref="BL6:BN6"/>
    <mergeCell ref="BF7:BH7"/>
    <mergeCell ref="BI7:BI8"/>
    <mergeCell ref="BJ7:BJ8"/>
    <mergeCell ref="BL7:BN7"/>
    <mergeCell ref="BO7:BO8"/>
    <mergeCell ref="BP7:BP8"/>
    <mergeCell ref="BF8:BH8"/>
    <mergeCell ref="BL8:BN8"/>
    <mergeCell ref="BK5:BK6"/>
    <mergeCell ref="BK7:BK8"/>
    <mergeCell ref="BQ5:BQ6"/>
    <mergeCell ref="BQ7:BQ8"/>
    <mergeCell ref="AZ37:BB37"/>
    <mergeCell ref="BC37:BC38"/>
    <mergeCell ref="BD37:BD38"/>
    <mergeCell ref="AZ38:BB38"/>
    <mergeCell ref="AZ31:BB31"/>
    <mergeCell ref="BC31:BC32"/>
    <mergeCell ref="BD31:BD32"/>
    <mergeCell ref="AZ32:BB32"/>
    <mergeCell ref="AZ33:BB33"/>
    <mergeCell ref="BC33:BC34"/>
    <mergeCell ref="BD33:BD34"/>
    <mergeCell ref="AZ34:BB34"/>
    <mergeCell ref="AZ27:BB27"/>
    <mergeCell ref="BC27:BC28"/>
    <mergeCell ref="BD27:BD28"/>
    <mergeCell ref="AZ28:BB28"/>
    <mergeCell ref="AZ29:BB29"/>
    <mergeCell ref="BC29:BC30"/>
    <mergeCell ref="BD29:BD30"/>
    <mergeCell ref="AZ30:BB30"/>
    <mergeCell ref="AZ15:BB15"/>
    <mergeCell ref="BC15:BC16"/>
    <mergeCell ref="BD15:BD16"/>
    <mergeCell ref="AZ16:BB16"/>
    <mergeCell ref="AZ17:BB17"/>
    <mergeCell ref="BC17:BC18"/>
    <mergeCell ref="BD17:BD18"/>
    <mergeCell ref="AZ18:BB18"/>
    <mergeCell ref="BC35:BC36"/>
    <mergeCell ref="BD35:BD36"/>
    <mergeCell ref="AZ36:BB36"/>
    <mergeCell ref="AX9:AX10"/>
    <mergeCell ref="AT30:AV30"/>
    <mergeCell ref="AZ23:BB23"/>
    <mergeCell ref="BC23:BC24"/>
    <mergeCell ref="BD23:BD24"/>
    <mergeCell ref="AZ24:BB24"/>
    <mergeCell ref="AZ25:BB25"/>
    <mergeCell ref="BC25:BC26"/>
    <mergeCell ref="BD25:BD26"/>
    <mergeCell ref="AZ26:BB26"/>
    <mergeCell ref="AZ19:BB19"/>
    <mergeCell ref="BC19:BC20"/>
    <mergeCell ref="BD19:BD20"/>
    <mergeCell ref="AZ20:BB20"/>
    <mergeCell ref="AZ21:BB21"/>
    <mergeCell ref="BC21:BC22"/>
    <mergeCell ref="BD21:BD22"/>
    <mergeCell ref="AZ22:BB22"/>
    <mergeCell ref="AT31:AV31"/>
    <mergeCell ref="AT16:AV16"/>
    <mergeCell ref="AT32:AV32"/>
    <mergeCell ref="AT1:BE1"/>
    <mergeCell ref="AT3:AY3"/>
    <mergeCell ref="AT4:AV4"/>
    <mergeCell ref="AT5:AV5"/>
    <mergeCell ref="AW5:AW6"/>
    <mergeCell ref="AX5:AX6"/>
    <mergeCell ref="AT6:AV6"/>
    <mergeCell ref="AT7:AV7"/>
    <mergeCell ref="AW7:AW8"/>
    <mergeCell ref="AX7:AX8"/>
    <mergeCell ref="AT8:AV8"/>
    <mergeCell ref="AT2:AV2"/>
    <mergeCell ref="AZ10:BB10"/>
    <mergeCell ref="AZ11:BB11"/>
    <mergeCell ref="BC11:BC12"/>
    <mergeCell ref="BD11:BD12"/>
    <mergeCell ref="AZ12:BB12"/>
    <mergeCell ref="AZ3:BE3"/>
    <mergeCell ref="AZ4:BB4"/>
    <mergeCell ref="AZ5:BB5"/>
    <mergeCell ref="BC5:BC6"/>
    <mergeCell ref="BD5:BD6"/>
    <mergeCell ref="AZ6:BB6"/>
    <mergeCell ref="AZ7:BB7"/>
    <mergeCell ref="BC7:BC8"/>
    <mergeCell ref="BD7:BD8"/>
    <mergeCell ref="AZ8:BB8"/>
    <mergeCell ref="AZ9:BB9"/>
    <mergeCell ref="BC9:BC10"/>
    <mergeCell ref="BD9:BD10"/>
    <mergeCell ref="AT9:AV9"/>
    <mergeCell ref="AT26:AV26"/>
    <mergeCell ref="AT27:AV27"/>
    <mergeCell ref="AT28:AV28"/>
    <mergeCell ref="AT22:AV22"/>
    <mergeCell ref="AT23:AV23"/>
    <mergeCell ref="AT24:AV24"/>
    <mergeCell ref="AT38:AY45"/>
    <mergeCell ref="AT13:AV13"/>
    <mergeCell ref="AT17:AV17"/>
    <mergeCell ref="AT21:AV21"/>
    <mergeCell ref="AT25:AV25"/>
    <mergeCell ref="AT29:AV29"/>
    <mergeCell ref="AW9:AW10"/>
    <mergeCell ref="AT10:AV10"/>
    <mergeCell ref="AT11:AV11"/>
    <mergeCell ref="AW11:AW12"/>
    <mergeCell ref="AX11:AX12"/>
    <mergeCell ref="AT12:AV12"/>
    <mergeCell ref="AW35:AW36"/>
    <mergeCell ref="AX35:AX36"/>
    <mergeCell ref="AY35:AY36"/>
    <mergeCell ref="AW29:AW30"/>
    <mergeCell ref="AX29:AX30"/>
    <mergeCell ref="AW31:AW32"/>
    <mergeCell ref="AX31:AX32"/>
    <mergeCell ref="AT18:AV18"/>
    <mergeCell ref="AT19:AV19"/>
    <mergeCell ref="AW19:AW20"/>
    <mergeCell ref="AX19:AX20"/>
    <mergeCell ref="AT20:AV20"/>
    <mergeCell ref="AW13:AW14"/>
    <mergeCell ref="AX13:AX14"/>
    <mergeCell ref="AE90:AE91"/>
    <mergeCell ref="AF90:AF91"/>
    <mergeCell ref="AB91:AD91"/>
    <mergeCell ref="AE92:AE93"/>
    <mergeCell ref="AF92:AF93"/>
    <mergeCell ref="AB92:AD92"/>
    <mergeCell ref="AB93:AD93"/>
    <mergeCell ref="AB88:AD88"/>
    <mergeCell ref="AH101:AS101"/>
    <mergeCell ref="AQ98:AQ99"/>
    <mergeCell ref="AR98:AR99"/>
    <mergeCell ref="AS98:AS99"/>
    <mergeCell ref="AH68:AJ69"/>
    <mergeCell ref="AK68:AK69"/>
    <mergeCell ref="AL68:AL69"/>
    <mergeCell ref="AM68:AM69"/>
    <mergeCell ref="AF74:AF75"/>
    <mergeCell ref="AB75:AD75"/>
    <mergeCell ref="AB72:AD72"/>
    <mergeCell ref="AE72:AE73"/>
    <mergeCell ref="AF72:AF73"/>
    <mergeCell ref="AB73:AD73"/>
    <mergeCell ref="AB70:AD70"/>
    <mergeCell ref="AE70:AE71"/>
    <mergeCell ref="AF70:AF71"/>
    <mergeCell ref="AB71:AD71"/>
    <mergeCell ref="AB68:AD68"/>
    <mergeCell ref="AE68:AE69"/>
    <mergeCell ref="AF68:AF69"/>
    <mergeCell ref="AB69:AD69"/>
    <mergeCell ref="AB76:AD76"/>
    <mergeCell ref="AE76:AE77"/>
    <mergeCell ref="AZ13:BB13"/>
    <mergeCell ref="BC13:BC14"/>
    <mergeCell ref="BD13:BD14"/>
    <mergeCell ref="AZ14:BB14"/>
    <mergeCell ref="AW33:AW34"/>
    <mergeCell ref="AX33:AX34"/>
    <mergeCell ref="AT34:AV34"/>
    <mergeCell ref="AT35:AV36"/>
    <mergeCell ref="AE94:AE95"/>
    <mergeCell ref="AF94:AF95"/>
    <mergeCell ref="AB95:AD95"/>
    <mergeCell ref="AE54:AE55"/>
    <mergeCell ref="AF54:AF55"/>
    <mergeCell ref="AB37:AD37"/>
    <mergeCell ref="AE37:AE38"/>
    <mergeCell ref="AF37:AF38"/>
    <mergeCell ref="AB38:AD38"/>
    <mergeCell ref="AB55:AD55"/>
    <mergeCell ref="AB43:AD44"/>
    <mergeCell ref="AR47:AR48"/>
    <mergeCell ref="AS47:AS48"/>
    <mergeCell ref="AQ47:AQ48"/>
    <mergeCell ref="AN13:AP14"/>
    <mergeCell ref="AH51:AS52"/>
    <mergeCell ref="AB29:AD29"/>
    <mergeCell ref="AE29:AE30"/>
    <mergeCell ref="AF29:AF30"/>
    <mergeCell ref="AB30:AD30"/>
    <mergeCell ref="AB78:AD78"/>
    <mergeCell ref="AE78:AE79"/>
    <mergeCell ref="AW17:AW18"/>
    <mergeCell ref="AX17:AX18"/>
    <mergeCell ref="AT14:AV14"/>
    <mergeCell ref="AT15:AV15"/>
    <mergeCell ref="AW15:AW16"/>
    <mergeCell ref="AX15:AX16"/>
    <mergeCell ref="AW25:AW26"/>
    <mergeCell ref="AX25:AX26"/>
    <mergeCell ref="AW27:AW28"/>
    <mergeCell ref="AX27:AX28"/>
    <mergeCell ref="AW21:AW22"/>
    <mergeCell ref="AX21:AX22"/>
    <mergeCell ref="AW23:AW24"/>
    <mergeCell ref="AX23:AX24"/>
    <mergeCell ref="Z68:Z69"/>
    <mergeCell ref="V64:X64"/>
    <mergeCell ref="Y72:Y73"/>
    <mergeCell ref="Z72:Z73"/>
    <mergeCell ref="Z70:Z71"/>
    <mergeCell ref="V73:X73"/>
    <mergeCell ref="V71:X71"/>
    <mergeCell ref="V72:X72"/>
    <mergeCell ref="V65:X65"/>
    <mergeCell ref="V66:X66"/>
    <mergeCell ref="Y64:Y65"/>
    <mergeCell ref="Z64:Z65"/>
    <mergeCell ref="Y60:Y61"/>
    <mergeCell ref="Z60:Z61"/>
    <mergeCell ref="V61:X61"/>
    <mergeCell ref="V60:X60"/>
    <mergeCell ref="V58:X58"/>
    <mergeCell ref="Y58:Y59"/>
    <mergeCell ref="Z58:Z59"/>
    <mergeCell ref="V59:X59"/>
    <mergeCell ref="V89:X89"/>
    <mergeCell ref="V90:X90"/>
    <mergeCell ref="AH55:AJ55"/>
    <mergeCell ref="AH56:AJ56"/>
    <mergeCell ref="AH54:AM54"/>
    <mergeCell ref="AH63:AJ63"/>
    <mergeCell ref="AH64:AJ64"/>
    <mergeCell ref="AK62:AK63"/>
    <mergeCell ref="AL62:AL63"/>
    <mergeCell ref="AH61:AJ61"/>
    <mergeCell ref="AH62:AJ62"/>
    <mergeCell ref="AK60:AK61"/>
    <mergeCell ref="AL60:AL61"/>
    <mergeCell ref="AH59:AJ59"/>
    <mergeCell ref="AH60:AJ60"/>
    <mergeCell ref="AK58:AK59"/>
    <mergeCell ref="AL58:AL59"/>
    <mergeCell ref="AH57:AJ57"/>
    <mergeCell ref="AH58:AJ58"/>
    <mergeCell ref="AK56:AK57"/>
    <mergeCell ref="AL56:AL57"/>
    <mergeCell ref="Y88:Y89"/>
    <mergeCell ref="Z88:Z89"/>
    <mergeCell ref="Y90:Y91"/>
    <mergeCell ref="Z90:Z91"/>
    <mergeCell ref="V87:X87"/>
    <mergeCell ref="V88:X88"/>
    <mergeCell ref="Y86:Y87"/>
    <mergeCell ref="Z86:Z87"/>
    <mergeCell ref="Y82:Y83"/>
    <mergeCell ref="Z82:Z83"/>
    <mergeCell ref="V81:X81"/>
    <mergeCell ref="V82:X82"/>
    <mergeCell ref="Y80:Y81"/>
    <mergeCell ref="Z80:Z81"/>
    <mergeCell ref="V79:X79"/>
    <mergeCell ref="V75:X75"/>
    <mergeCell ref="V76:X76"/>
    <mergeCell ref="Y74:Y75"/>
    <mergeCell ref="Z74:Z75"/>
    <mergeCell ref="V78:X78"/>
    <mergeCell ref="Y76:Y77"/>
    <mergeCell ref="Z76:Z77"/>
    <mergeCell ref="V85:X85"/>
    <mergeCell ref="V86:X86"/>
    <mergeCell ref="Y84:Y85"/>
    <mergeCell ref="Z84:Z85"/>
    <mergeCell ref="V83:X83"/>
    <mergeCell ref="V84:X84"/>
    <mergeCell ref="V74:X74"/>
    <mergeCell ref="V80:X80"/>
    <mergeCell ref="Y78:Y79"/>
    <mergeCell ref="Z78:Z79"/>
    <mergeCell ref="V77:X77"/>
    <mergeCell ref="V62:X62"/>
    <mergeCell ref="Y62:Y63"/>
    <mergeCell ref="Z62:Z63"/>
    <mergeCell ref="V63:X63"/>
    <mergeCell ref="V70:X70"/>
    <mergeCell ref="Y70:Y71"/>
    <mergeCell ref="V67:X67"/>
    <mergeCell ref="V68:X68"/>
    <mergeCell ref="Y66:Y67"/>
    <mergeCell ref="Z66:Z67"/>
    <mergeCell ref="V69:X69"/>
    <mergeCell ref="Y68:Y69"/>
    <mergeCell ref="V55:X55"/>
    <mergeCell ref="V56:X56"/>
    <mergeCell ref="Y56:Y57"/>
    <mergeCell ref="Z56:Z57"/>
    <mergeCell ref="V57:X57"/>
    <mergeCell ref="AB74:AD74"/>
    <mergeCell ref="AE74:AE75"/>
    <mergeCell ref="AB34:AD34"/>
    <mergeCell ref="AB31:AD31"/>
    <mergeCell ref="AE31:AE32"/>
    <mergeCell ref="AF31:AF32"/>
    <mergeCell ref="AB32:AD32"/>
    <mergeCell ref="AB35:AD35"/>
    <mergeCell ref="AE17:AE18"/>
    <mergeCell ref="AF17:AF18"/>
    <mergeCell ref="AB26:AD26"/>
    <mergeCell ref="AB27:AD27"/>
    <mergeCell ref="AE27:AE28"/>
    <mergeCell ref="AF27:AF28"/>
    <mergeCell ref="AB28:AD28"/>
    <mergeCell ref="AB22:AD22"/>
    <mergeCell ref="AB23:AD23"/>
    <mergeCell ref="AE23:AE24"/>
    <mergeCell ref="AF23:AF24"/>
    <mergeCell ref="AB24:AD24"/>
    <mergeCell ref="AB25:AD25"/>
    <mergeCell ref="AE25:AE26"/>
    <mergeCell ref="AF25:AF26"/>
    <mergeCell ref="AE19:AE20"/>
    <mergeCell ref="AF19:AF20"/>
    <mergeCell ref="AB20:AD20"/>
    <mergeCell ref="AF21:AF22"/>
    <mergeCell ref="AB66:AD66"/>
    <mergeCell ref="AE66:AE67"/>
    <mergeCell ref="AF66:AF67"/>
    <mergeCell ref="AB67:AD67"/>
    <mergeCell ref="AB64:AD64"/>
    <mergeCell ref="AE88:AE89"/>
    <mergeCell ref="AF88:AF89"/>
    <mergeCell ref="AB89:AD89"/>
    <mergeCell ref="AB86:AD86"/>
    <mergeCell ref="AE86:AE87"/>
    <mergeCell ref="AF86:AF87"/>
    <mergeCell ref="AB87:AD87"/>
    <mergeCell ref="AB84:AD84"/>
    <mergeCell ref="AE84:AE85"/>
    <mergeCell ref="AF84:AF85"/>
    <mergeCell ref="AB85:AD85"/>
    <mergeCell ref="AB82:AD82"/>
    <mergeCell ref="AE82:AE83"/>
    <mergeCell ref="AF82:AF83"/>
    <mergeCell ref="AB83:AD83"/>
    <mergeCell ref="AB80:AD80"/>
    <mergeCell ref="AE80:AE81"/>
    <mergeCell ref="AF80:AF81"/>
    <mergeCell ref="AB81:AD81"/>
    <mergeCell ref="AE64:AE65"/>
    <mergeCell ref="AF64:AF65"/>
    <mergeCell ref="AB65:AD65"/>
    <mergeCell ref="AE60:AE61"/>
    <mergeCell ref="AF60:AF61"/>
    <mergeCell ref="AB61:AD61"/>
    <mergeCell ref="AB58:AD58"/>
    <mergeCell ref="AE58:AE59"/>
    <mergeCell ref="AF58:AF59"/>
    <mergeCell ref="AB59:AD59"/>
    <mergeCell ref="AB56:AD56"/>
    <mergeCell ref="AE56:AE57"/>
    <mergeCell ref="AF56:AF57"/>
    <mergeCell ref="AB57:AD57"/>
    <mergeCell ref="AB62:AD62"/>
    <mergeCell ref="AE62:AE63"/>
    <mergeCell ref="AF62:AF63"/>
    <mergeCell ref="AB63:AD63"/>
    <mergeCell ref="V31:X31"/>
    <mergeCell ref="Y31:Y32"/>
    <mergeCell ref="Z31:Z32"/>
    <mergeCell ref="V32:X32"/>
    <mergeCell ref="V29:X29"/>
    <mergeCell ref="Y29:Y30"/>
    <mergeCell ref="Z29:Z30"/>
    <mergeCell ref="V30:X30"/>
    <mergeCell ref="AB60:AD60"/>
    <mergeCell ref="Y39:Y40"/>
    <mergeCell ref="Z39:Z40"/>
    <mergeCell ref="V51:AG52"/>
    <mergeCell ref="AB39:AD39"/>
    <mergeCell ref="AE39:AE40"/>
    <mergeCell ref="AF39:AF40"/>
    <mergeCell ref="AB40:AD40"/>
    <mergeCell ref="AB41:AD41"/>
    <mergeCell ref="AE41:AE42"/>
    <mergeCell ref="AF41:AF42"/>
    <mergeCell ref="AB42:AD42"/>
    <mergeCell ref="AG43:AG44"/>
    <mergeCell ref="V54:AA54"/>
    <mergeCell ref="AB54:AD54"/>
    <mergeCell ref="V35:X36"/>
    <mergeCell ref="Y35:Y36"/>
    <mergeCell ref="Z35:Z36"/>
    <mergeCell ref="AA35:AA36"/>
    <mergeCell ref="V33:X33"/>
    <mergeCell ref="Y33:Y34"/>
    <mergeCell ref="Z33:Z34"/>
    <mergeCell ref="V34:X34"/>
    <mergeCell ref="V40:X40"/>
    <mergeCell ref="V41:X41"/>
    <mergeCell ref="Y41:Y42"/>
    <mergeCell ref="Z41:Z42"/>
    <mergeCell ref="V42:X42"/>
    <mergeCell ref="V43:X43"/>
    <mergeCell ref="Y43:Y44"/>
    <mergeCell ref="Z43:Z44"/>
    <mergeCell ref="V44:X44"/>
    <mergeCell ref="V38:AA38"/>
    <mergeCell ref="V39:X39"/>
    <mergeCell ref="AE35:AE36"/>
    <mergeCell ref="AF35:AF36"/>
    <mergeCell ref="AB36:AD36"/>
    <mergeCell ref="AB33:AD33"/>
    <mergeCell ref="AE33:AE34"/>
    <mergeCell ref="AF33:AF34"/>
    <mergeCell ref="AE43:AE44"/>
    <mergeCell ref="AF43:AF44"/>
    <mergeCell ref="Y27:Y28"/>
    <mergeCell ref="Z27:Z28"/>
    <mergeCell ref="V28:X28"/>
    <mergeCell ref="V25:X25"/>
    <mergeCell ref="Y25:Y26"/>
    <mergeCell ref="Z25:Z26"/>
    <mergeCell ref="V26:X26"/>
    <mergeCell ref="V23:X23"/>
    <mergeCell ref="Y23:Y24"/>
    <mergeCell ref="Z23:Z24"/>
    <mergeCell ref="V24:X24"/>
    <mergeCell ref="V21:X21"/>
    <mergeCell ref="Y21:Y22"/>
    <mergeCell ref="Z21:Z22"/>
    <mergeCell ref="V22:X22"/>
    <mergeCell ref="AB21:AD21"/>
    <mergeCell ref="AE21:AE22"/>
    <mergeCell ref="V27:X27"/>
    <mergeCell ref="V18:X18"/>
    <mergeCell ref="V19:X19"/>
    <mergeCell ref="Y19:Y20"/>
    <mergeCell ref="Z19:Z20"/>
    <mergeCell ref="V20:X20"/>
    <mergeCell ref="V17:X17"/>
    <mergeCell ref="Y17:Y18"/>
    <mergeCell ref="Z17:Z18"/>
    <mergeCell ref="AB17:AD17"/>
    <mergeCell ref="AB18:AD18"/>
    <mergeCell ref="AB19:AD19"/>
    <mergeCell ref="V16:X16"/>
    <mergeCell ref="AB16:AD16"/>
    <mergeCell ref="V15:X15"/>
    <mergeCell ref="Y15:Y16"/>
    <mergeCell ref="Z15:Z16"/>
    <mergeCell ref="AB15:AD15"/>
    <mergeCell ref="AE13:AE14"/>
    <mergeCell ref="AF13:AF14"/>
    <mergeCell ref="V14:X14"/>
    <mergeCell ref="AB14:AD14"/>
    <mergeCell ref="V13:X13"/>
    <mergeCell ref="Y13:Y14"/>
    <mergeCell ref="Z13:Z14"/>
    <mergeCell ref="AB13:AD13"/>
    <mergeCell ref="J88:L88"/>
    <mergeCell ref="M88:M89"/>
    <mergeCell ref="N88:N89"/>
    <mergeCell ref="J89:L89"/>
    <mergeCell ref="AE7:AE8"/>
    <mergeCell ref="AF7:AF8"/>
    <mergeCell ref="V8:X8"/>
    <mergeCell ref="AB8:AD8"/>
    <mergeCell ref="V7:X7"/>
    <mergeCell ref="Y7:Y8"/>
    <mergeCell ref="Z7:Z8"/>
    <mergeCell ref="AB7:AD7"/>
    <mergeCell ref="AE11:AE12"/>
    <mergeCell ref="AF11:AF12"/>
    <mergeCell ref="V12:X12"/>
    <mergeCell ref="AB12:AD12"/>
    <mergeCell ref="V11:X11"/>
    <mergeCell ref="Y11:Y12"/>
    <mergeCell ref="Z11:Z12"/>
    <mergeCell ref="AB11:AD11"/>
    <mergeCell ref="AE9:AE10"/>
    <mergeCell ref="AF9:AF10"/>
    <mergeCell ref="V10:X10"/>
    <mergeCell ref="AB10:AD10"/>
    <mergeCell ref="AE15:AE16"/>
    <mergeCell ref="AF15:AF16"/>
    <mergeCell ref="M66:M67"/>
    <mergeCell ref="N66:N67"/>
    <mergeCell ref="J67:L67"/>
    <mergeCell ref="J64:L64"/>
    <mergeCell ref="M64:M65"/>
    <mergeCell ref="N64:N65"/>
    <mergeCell ref="J65:L65"/>
    <mergeCell ref="J62:L62"/>
    <mergeCell ref="J92:L93"/>
    <mergeCell ref="S98:S99"/>
    <mergeCell ref="T98:T99"/>
    <mergeCell ref="U98:U99"/>
    <mergeCell ref="AB90:AD90"/>
    <mergeCell ref="V91:X91"/>
    <mergeCell ref="V92:X92"/>
    <mergeCell ref="Y92:Y93"/>
    <mergeCell ref="Z92:Z93"/>
    <mergeCell ref="V93:X93"/>
    <mergeCell ref="M92:M93"/>
    <mergeCell ref="N92:N93"/>
    <mergeCell ref="O92:O93"/>
    <mergeCell ref="J90:L90"/>
    <mergeCell ref="M90:M91"/>
    <mergeCell ref="N90:N91"/>
    <mergeCell ref="J91:L91"/>
    <mergeCell ref="AB94:AD94"/>
    <mergeCell ref="V94:X94"/>
    <mergeCell ref="Y94:Y95"/>
    <mergeCell ref="Z94:Z95"/>
    <mergeCell ref="V95:X95"/>
    <mergeCell ref="V1:AG1"/>
    <mergeCell ref="V2:X2"/>
    <mergeCell ref="V3:AA3"/>
    <mergeCell ref="AB3:AG3"/>
    <mergeCell ref="V4:X4"/>
    <mergeCell ref="AB4:AD4"/>
    <mergeCell ref="AE5:AE6"/>
    <mergeCell ref="AF5:AF6"/>
    <mergeCell ref="V6:X6"/>
    <mergeCell ref="AB6:AD6"/>
    <mergeCell ref="V5:X5"/>
    <mergeCell ref="Y5:Y6"/>
    <mergeCell ref="Z5:Z6"/>
    <mergeCell ref="AB5:AD5"/>
    <mergeCell ref="V9:X9"/>
    <mergeCell ref="Y9:Y10"/>
    <mergeCell ref="Z9:Z10"/>
    <mergeCell ref="AB9:AD9"/>
    <mergeCell ref="N27:N28"/>
    <mergeCell ref="M29:M30"/>
    <mergeCell ref="J82:L82"/>
    <mergeCell ref="M82:M83"/>
    <mergeCell ref="N82:N83"/>
    <mergeCell ref="J83:L83"/>
    <mergeCell ref="J60:L60"/>
    <mergeCell ref="M60:M61"/>
    <mergeCell ref="N60:N61"/>
    <mergeCell ref="J61:L61"/>
    <mergeCell ref="J78:L78"/>
    <mergeCell ref="M78:M79"/>
    <mergeCell ref="N78:N79"/>
    <mergeCell ref="J79:L79"/>
    <mergeCell ref="J76:L76"/>
    <mergeCell ref="M76:M77"/>
    <mergeCell ref="N76:N77"/>
    <mergeCell ref="J77:L77"/>
    <mergeCell ref="J74:L74"/>
    <mergeCell ref="M74:M75"/>
    <mergeCell ref="N74:N75"/>
    <mergeCell ref="J75:L75"/>
    <mergeCell ref="J72:L72"/>
    <mergeCell ref="M72:M73"/>
    <mergeCell ref="N72:N73"/>
    <mergeCell ref="J73:L73"/>
    <mergeCell ref="J80:L80"/>
    <mergeCell ref="M80:M81"/>
    <mergeCell ref="N80:N81"/>
    <mergeCell ref="J81:L81"/>
    <mergeCell ref="J1:U1"/>
    <mergeCell ref="J2:L2"/>
    <mergeCell ref="P15:R15"/>
    <mergeCell ref="S15:S16"/>
    <mergeCell ref="T15:T16"/>
    <mergeCell ref="P16:R16"/>
    <mergeCell ref="P13:R13"/>
    <mergeCell ref="S13:S14"/>
    <mergeCell ref="T13:T14"/>
    <mergeCell ref="P14:R14"/>
    <mergeCell ref="P11:R11"/>
    <mergeCell ref="S11:S12"/>
    <mergeCell ref="T11:T12"/>
    <mergeCell ref="P12:R12"/>
    <mergeCell ref="P9:R9"/>
    <mergeCell ref="S9:S10"/>
    <mergeCell ref="T9:T10"/>
    <mergeCell ref="J3:O3"/>
    <mergeCell ref="J4:L4"/>
    <mergeCell ref="M15:M16"/>
    <mergeCell ref="N15:N16"/>
    <mergeCell ref="S7:S8"/>
    <mergeCell ref="T7:T8"/>
    <mergeCell ref="P8:R8"/>
    <mergeCell ref="P3:U3"/>
    <mergeCell ref="P4:R4"/>
    <mergeCell ref="P5:R5"/>
    <mergeCell ref="S5:S6"/>
    <mergeCell ref="P6:R6"/>
    <mergeCell ref="T5:T6"/>
    <mergeCell ref="J5:L5"/>
    <mergeCell ref="J6:L6"/>
    <mergeCell ref="O37:O38"/>
    <mergeCell ref="M39:M40"/>
    <mergeCell ref="N39:N40"/>
    <mergeCell ref="O39:O40"/>
    <mergeCell ref="M33:M34"/>
    <mergeCell ref="N33:N34"/>
    <mergeCell ref="M35:M36"/>
    <mergeCell ref="N35:N36"/>
    <mergeCell ref="O35:O36"/>
    <mergeCell ref="M7:M8"/>
    <mergeCell ref="N7:N8"/>
    <mergeCell ref="M5:M6"/>
    <mergeCell ref="N5:N6"/>
    <mergeCell ref="M9:M10"/>
    <mergeCell ref="N9:N10"/>
    <mergeCell ref="M11:M12"/>
    <mergeCell ref="N11:N12"/>
    <mergeCell ref="M13:M14"/>
    <mergeCell ref="N13:N14"/>
    <mergeCell ref="M21:M22"/>
    <mergeCell ref="N21:N22"/>
    <mergeCell ref="N23:N24"/>
    <mergeCell ref="M17:M18"/>
    <mergeCell ref="N17:N18"/>
    <mergeCell ref="M19:M20"/>
    <mergeCell ref="N19:N20"/>
    <mergeCell ref="M23:M24"/>
    <mergeCell ref="M37:M38"/>
    <mergeCell ref="N31:N32"/>
    <mergeCell ref="M25:M26"/>
    <mergeCell ref="N25:N26"/>
    <mergeCell ref="M27:M28"/>
    <mergeCell ref="J51:U52"/>
    <mergeCell ref="J54:O54"/>
    <mergeCell ref="J55:L55"/>
    <mergeCell ref="P17:R18"/>
    <mergeCell ref="S17:S18"/>
    <mergeCell ref="T17:T18"/>
    <mergeCell ref="U17:U18"/>
    <mergeCell ref="J58:L58"/>
    <mergeCell ref="M58:M59"/>
    <mergeCell ref="N58:N59"/>
    <mergeCell ref="J59:L59"/>
    <mergeCell ref="J56:L56"/>
    <mergeCell ref="M56:M57"/>
    <mergeCell ref="N56:N57"/>
    <mergeCell ref="J33:L33"/>
    <mergeCell ref="J34:L34"/>
    <mergeCell ref="M31:M32"/>
    <mergeCell ref="N37:N38"/>
    <mergeCell ref="N29:N30"/>
    <mergeCell ref="J50:U50"/>
    <mergeCell ref="J17:L17"/>
    <mergeCell ref="J35:L36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D53:F53"/>
    <mergeCell ref="D54:E54"/>
    <mergeCell ref="D55:D76"/>
    <mergeCell ref="G53:I53"/>
    <mergeCell ref="G54:H54"/>
    <mergeCell ref="G55:H55"/>
    <mergeCell ref="G56:H56"/>
    <mergeCell ref="A83:B83"/>
    <mergeCell ref="A84:B84"/>
    <mergeCell ref="A27:B27"/>
    <mergeCell ref="A28:B28"/>
    <mergeCell ref="A29:B29"/>
    <mergeCell ref="E41:F42"/>
    <mergeCell ref="G41:I42"/>
    <mergeCell ref="G59:H59"/>
    <mergeCell ref="G60:H60"/>
    <mergeCell ref="G61:H61"/>
    <mergeCell ref="F54:F57"/>
    <mergeCell ref="F58:F61"/>
    <mergeCell ref="F62:F65"/>
    <mergeCell ref="F66:F69"/>
    <mergeCell ref="I54:I57"/>
    <mergeCell ref="I58:I61"/>
    <mergeCell ref="I62:I65"/>
    <mergeCell ref="I66:I69"/>
    <mergeCell ref="G66:H66"/>
    <mergeCell ref="D77:F77"/>
    <mergeCell ref="G70:I70"/>
    <mergeCell ref="G71:I87"/>
    <mergeCell ref="D85:E85"/>
    <mergeCell ref="A79:B79"/>
    <mergeCell ref="A80:B80"/>
    <mergeCell ref="A54:A57"/>
    <mergeCell ref="A58:A61"/>
    <mergeCell ref="G62:H62"/>
    <mergeCell ref="G63:H63"/>
    <mergeCell ref="G64:H64"/>
    <mergeCell ref="G65:H65"/>
    <mergeCell ref="A86:B86"/>
    <mergeCell ref="J7:L7"/>
    <mergeCell ref="J8:L8"/>
    <mergeCell ref="J9:L9"/>
    <mergeCell ref="J10:L10"/>
    <mergeCell ref="G58:H58"/>
    <mergeCell ref="A78:B78"/>
    <mergeCell ref="A51:I52"/>
    <mergeCell ref="A62:A65"/>
    <mergeCell ref="A66:A67"/>
    <mergeCell ref="A68:B68"/>
    <mergeCell ref="A69:B69"/>
    <mergeCell ref="A71:C71"/>
    <mergeCell ref="A72:B72"/>
    <mergeCell ref="A73:B73"/>
    <mergeCell ref="A74:B74"/>
    <mergeCell ref="A75:B75"/>
    <mergeCell ref="A76:B76"/>
    <mergeCell ref="G57:H57"/>
    <mergeCell ref="B41:C41"/>
    <mergeCell ref="A30:B30"/>
    <mergeCell ref="A31:B31"/>
    <mergeCell ref="A32:B32"/>
    <mergeCell ref="A33:B33"/>
    <mergeCell ref="E28:F28"/>
    <mergeCell ref="E29:F29"/>
    <mergeCell ref="B42:C42"/>
    <mergeCell ref="A77:B77"/>
    <mergeCell ref="J69:L69"/>
    <mergeCell ref="J66:L66"/>
    <mergeCell ref="G18:H18"/>
    <mergeCell ref="A35:B35"/>
    <mergeCell ref="A36:B36"/>
    <mergeCell ref="A1:I1"/>
    <mergeCell ref="H2:I2"/>
    <mergeCell ref="G17:H17"/>
    <mergeCell ref="G5:H5"/>
    <mergeCell ref="G6:H6"/>
    <mergeCell ref="G7:H7"/>
    <mergeCell ref="G8:H8"/>
    <mergeCell ref="G9:H9"/>
    <mergeCell ref="A4:C4"/>
    <mergeCell ref="G4:I4"/>
    <mergeCell ref="A5:A8"/>
    <mergeCell ref="G10:H10"/>
    <mergeCell ref="G11:H11"/>
    <mergeCell ref="A9:A12"/>
    <mergeCell ref="A13:A16"/>
    <mergeCell ref="A17:A18"/>
    <mergeCell ref="D4:F4"/>
    <mergeCell ref="D5:E5"/>
    <mergeCell ref="D6:D27"/>
    <mergeCell ref="G12:H12"/>
    <mergeCell ref="G13:H13"/>
    <mergeCell ref="H21:I21"/>
    <mergeCell ref="H22:I22"/>
    <mergeCell ref="G19:H19"/>
    <mergeCell ref="G20:H20"/>
    <mergeCell ref="B2:C2"/>
    <mergeCell ref="AL11:AL12"/>
    <mergeCell ref="AN11:AP11"/>
    <mergeCell ref="AQ11:AQ12"/>
    <mergeCell ref="G14:H14"/>
    <mergeCell ref="G15:H15"/>
    <mergeCell ref="G16:H16"/>
    <mergeCell ref="B21:C21"/>
    <mergeCell ref="B22:C22"/>
    <mergeCell ref="A19:B19"/>
    <mergeCell ref="A20:B20"/>
    <mergeCell ref="A34:B34"/>
    <mergeCell ref="A24:C24"/>
    <mergeCell ref="AH23:AJ23"/>
    <mergeCell ref="AK23:AK24"/>
    <mergeCell ref="AL23:AL24"/>
    <mergeCell ref="AH24:AJ24"/>
    <mergeCell ref="G24:H25"/>
    <mergeCell ref="AK27:AK28"/>
    <mergeCell ref="AL15:AL16"/>
    <mergeCell ref="G26:H27"/>
    <mergeCell ref="G28:H29"/>
    <mergeCell ref="J11:L11"/>
    <mergeCell ref="J12:L12"/>
    <mergeCell ref="J13:L13"/>
    <mergeCell ref="J14:L14"/>
    <mergeCell ref="J15:L15"/>
    <mergeCell ref="J16:L16"/>
    <mergeCell ref="J31:L31"/>
    <mergeCell ref="J32:L32"/>
    <mergeCell ref="J18:L18"/>
    <mergeCell ref="J19:L19"/>
    <mergeCell ref="J20:L20"/>
    <mergeCell ref="A25:B25"/>
    <mergeCell ref="V101:AG101"/>
    <mergeCell ref="J101:U101"/>
    <mergeCell ref="V50:AG50"/>
    <mergeCell ref="V96:X96"/>
    <mergeCell ref="Y96:Y97"/>
    <mergeCell ref="Z96:Z97"/>
    <mergeCell ref="V97:X97"/>
    <mergeCell ref="V98:X98"/>
    <mergeCell ref="Y98:Y99"/>
    <mergeCell ref="Z98:Z99"/>
    <mergeCell ref="V99:X99"/>
    <mergeCell ref="AB96:AD97"/>
    <mergeCell ref="AE96:AE97"/>
    <mergeCell ref="AF96:AF97"/>
    <mergeCell ref="AG96:AG97"/>
    <mergeCell ref="J70:L70"/>
    <mergeCell ref="M70:M71"/>
    <mergeCell ref="N70:N71"/>
    <mergeCell ref="J71:L71"/>
    <mergeCell ref="J68:L68"/>
    <mergeCell ref="M68:M69"/>
    <mergeCell ref="M62:M63"/>
    <mergeCell ref="N62:N63"/>
    <mergeCell ref="J63:L63"/>
    <mergeCell ref="J86:L86"/>
    <mergeCell ref="M86:M87"/>
    <mergeCell ref="N86:N87"/>
    <mergeCell ref="A37:B37"/>
    <mergeCell ref="A38:B38"/>
    <mergeCell ref="A39:B39"/>
    <mergeCell ref="A40:B40"/>
    <mergeCell ref="J87:L87"/>
    <mergeCell ref="J84:L84"/>
    <mergeCell ref="M84:M85"/>
    <mergeCell ref="N84:N85"/>
    <mergeCell ref="J85:L85"/>
    <mergeCell ref="A26:B26"/>
    <mergeCell ref="AH1:AS1"/>
    <mergeCell ref="AH2:AJ2"/>
    <mergeCell ref="AH3:AM3"/>
    <mergeCell ref="AN3:AS3"/>
    <mergeCell ref="AH4:AJ4"/>
    <mergeCell ref="AN4:AP4"/>
    <mergeCell ref="AH5:AJ5"/>
    <mergeCell ref="AK5:AK6"/>
    <mergeCell ref="AL5:AL6"/>
    <mergeCell ref="AN5:AP5"/>
    <mergeCell ref="AQ5:AQ6"/>
    <mergeCell ref="AR5:AR6"/>
    <mergeCell ref="AH6:AJ6"/>
    <mergeCell ref="AN6:AP6"/>
    <mergeCell ref="AH7:AJ7"/>
    <mergeCell ref="AK7:AK8"/>
    <mergeCell ref="AL7:AL8"/>
    <mergeCell ref="AN7:AP7"/>
    <mergeCell ref="AQ7:AQ8"/>
    <mergeCell ref="AN12:AP12"/>
    <mergeCell ref="AH17:AJ17"/>
    <mergeCell ref="AK17:AK18"/>
    <mergeCell ref="AL17:AL18"/>
    <mergeCell ref="AH18:AJ18"/>
    <mergeCell ref="AH15:AJ15"/>
    <mergeCell ref="AK15:AK16"/>
    <mergeCell ref="AN8:AP8"/>
    <mergeCell ref="AH9:AJ9"/>
    <mergeCell ref="AK9:AK10"/>
    <mergeCell ref="AL9:AL10"/>
    <mergeCell ref="AN9:AP9"/>
    <mergeCell ref="AQ15:AQ16"/>
    <mergeCell ref="AH19:AJ19"/>
    <mergeCell ref="AH35:AJ36"/>
    <mergeCell ref="AK35:AK36"/>
    <mergeCell ref="AL35:AL36"/>
    <mergeCell ref="AM35:AM36"/>
    <mergeCell ref="AR15:AR16"/>
    <mergeCell ref="AS15:AS16"/>
    <mergeCell ref="AH16:AJ16"/>
    <mergeCell ref="AH13:AJ13"/>
    <mergeCell ref="AK13:AK14"/>
    <mergeCell ref="AL13:AL14"/>
    <mergeCell ref="AQ13:AQ14"/>
    <mergeCell ref="AR13:AR14"/>
    <mergeCell ref="AS13:AS14"/>
    <mergeCell ref="AH14:AJ14"/>
    <mergeCell ref="AN15:AP16"/>
    <mergeCell ref="AR7:AR8"/>
    <mergeCell ref="AH8:AJ8"/>
    <mergeCell ref="AR11:AR12"/>
    <mergeCell ref="AH12:AJ12"/>
    <mergeCell ref="AQ9:AQ10"/>
    <mergeCell ref="AR9:AR10"/>
    <mergeCell ref="AH10:AJ10"/>
    <mergeCell ref="AN10:AP10"/>
    <mergeCell ref="AH11:AJ11"/>
    <mergeCell ref="AK11:AK12"/>
    <mergeCell ref="AK37:AK38"/>
    <mergeCell ref="AL37:AL38"/>
    <mergeCell ref="AM37:AM38"/>
    <mergeCell ref="AK39:AK40"/>
    <mergeCell ref="AL39:AL40"/>
    <mergeCell ref="AM39:AM40"/>
    <mergeCell ref="AH31:AJ31"/>
    <mergeCell ref="AK31:AK32"/>
    <mergeCell ref="AL31:AL32"/>
    <mergeCell ref="AH32:AJ32"/>
    <mergeCell ref="AH33:AJ33"/>
    <mergeCell ref="AK33:AK34"/>
    <mergeCell ref="AL33:AL34"/>
    <mergeCell ref="AH34:AJ34"/>
    <mergeCell ref="AK19:AK20"/>
    <mergeCell ref="AL19:AL20"/>
    <mergeCell ref="AH20:AJ20"/>
    <mergeCell ref="AH21:AJ21"/>
    <mergeCell ref="AK21:AK22"/>
    <mergeCell ref="AL21:AL22"/>
    <mergeCell ref="AH22:AJ22"/>
    <mergeCell ref="AL27:AL28"/>
    <mergeCell ref="AH28:AJ28"/>
    <mergeCell ref="AH29:AJ29"/>
    <mergeCell ref="AK29:AK30"/>
    <mergeCell ref="AL29:AL30"/>
    <mergeCell ref="AH30:AJ30"/>
    <mergeCell ref="AH25:AJ25"/>
    <mergeCell ref="AK25:AK26"/>
    <mergeCell ref="AL25:AL26"/>
    <mergeCell ref="AH26:AJ26"/>
    <mergeCell ref="AH27:AJ27"/>
    <mergeCell ref="BC43:BC44"/>
    <mergeCell ref="BD43:BD44"/>
    <mergeCell ref="BE43:BE44"/>
    <mergeCell ref="AT66:AV66"/>
    <mergeCell ref="AW66:AW67"/>
    <mergeCell ref="AT33:AV33"/>
    <mergeCell ref="BR101:CC101"/>
    <mergeCell ref="AX66:AX67"/>
    <mergeCell ref="AT67:AV67"/>
    <mergeCell ref="AW68:AW69"/>
    <mergeCell ref="AX68:AX69"/>
    <mergeCell ref="AT70:AV71"/>
    <mergeCell ref="AW70:AW71"/>
    <mergeCell ref="AX70:AX71"/>
    <mergeCell ref="AY70:AY71"/>
    <mergeCell ref="AT68:AV68"/>
    <mergeCell ref="AT69:AV69"/>
    <mergeCell ref="AT51:BE52"/>
    <mergeCell ref="AW64:AW65"/>
    <mergeCell ref="AX64:AX65"/>
    <mergeCell ref="AT65:AV65"/>
    <mergeCell ref="AT101:BE101"/>
    <mergeCell ref="BC98:BC99"/>
    <mergeCell ref="BD98:BD99"/>
    <mergeCell ref="BE98:BE99"/>
    <mergeCell ref="AT54:AY54"/>
    <mergeCell ref="AT55:AV55"/>
    <mergeCell ref="AT56:AV56"/>
    <mergeCell ref="AW56:AW57"/>
    <mergeCell ref="AX56:AX57"/>
    <mergeCell ref="AT57:AV57"/>
    <mergeCell ref="AT58:AV58"/>
    <mergeCell ref="AE98:AE99"/>
    <mergeCell ref="AF98:AF99"/>
    <mergeCell ref="AG98:AG99"/>
    <mergeCell ref="J57:L57"/>
    <mergeCell ref="D81:E81"/>
    <mergeCell ref="D82:E82"/>
    <mergeCell ref="G67:H67"/>
    <mergeCell ref="G68:H68"/>
    <mergeCell ref="G69:H69"/>
    <mergeCell ref="A53:C53"/>
    <mergeCell ref="A85:B85"/>
    <mergeCell ref="AZ43:BB44"/>
    <mergeCell ref="AW58:AW59"/>
    <mergeCell ref="AX58:AX59"/>
    <mergeCell ref="AT59:AV59"/>
    <mergeCell ref="AT60:AV60"/>
    <mergeCell ref="AW60:AW61"/>
    <mergeCell ref="AX60:AX61"/>
    <mergeCell ref="AT61:AV61"/>
    <mergeCell ref="AT62:AV62"/>
    <mergeCell ref="AW62:AW63"/>
    <mergeCell ref="AX62:AX63"/>
    <mergeCell ref="AT63:AV63"/>
    <mergeCell ref="AT64:AV64"/>
    <mergeCell ref="N68:N69"/>
    <mergeCell ref="A89:I89"/>
    <mergeCell ref="A82:B82"/>
    <mergeCell ref="AN47:AN48"/>
    <mergeCell ref="AO47:AO48"/>
    <mergeCell ref="AP47:AP48"/>
    <mergeCell ref="AN98:AN99"/>
    <mergeCell ref="AO98:AO99"/>
    <mergeCell ref="CD54:CI54"/>
    <mergeCell ref="CD55:CF55"/>
    <mergeCell ref="CD56:CF56"/>
    <mergeCell ref="CG56:CG57"/>
    <mergeCell ref="CH56:CH57"/>
    <mergeCell ref="CD57:CF57"/>
    <mergeCell ref="CD58:CF58"/>
    <mergeCell ref="CG58:CG59"/>
    <mergeCell ref="CH58:CH59"/>
    <mergeCell ref="CD59:CF59"/>
    <mergeCell ref="CD60:CF60"/>
    <mergeCell ref="CG60:CG61"/>
    <mergeCell ref="CH60:CH61"/>
    <mergeCell ref="CD61:CF61"/>
    <mergeCell ref="CD62:CF62"/>
    <mergeCell ref="CG62:CG63"/>
    <mergeCell ref="CH62:CH63"/>
    <mergeCell ref="CD63:CF63"/>
    <mergeCell ref="CD78:CF78"/>
    <mergeCell ref="CG78:CG79"/>
    <mergeCell ref="CH78:CH79"/>
    <mergeCell ref="CD79:CF79"/>
    <mergeCell ref="CD80:CF80"/>
    <mergeCell ref="CG80:CG81"/>
    <mergeCell ref="CH80:CH81"/>
    <mergeCell ref="CD81:CF81"/>
    <mergeCell ref="CD82:CF82"/>
    <mergeCell ref="CG82:CG83"/>
    <mergeCell ref="CH82:CH83"/>
    <mergeCell ref="CD83:CF83"/>
    <mergeCell ref="CD64:CF64"/>
    <mergeCell ref="CD72:CF72"/>
    <mergeCell ref="CG72:CG73"/>
    <mergeCell ref="CH72:CH73"/>
    <mergeCell ref="CD73:CF73"/>
    <mergeCell ref="DA17:DA18"/>
    <mergeCell ref="CD84:CF84"/>
    <mergeCell ref="CG84:CG85"/>
    <mergeCell ref="CH84:CH85"/>
    <mergeCell ref="CD85:CF85"/>
    <mergeCell ref="CD86:CF87"/>
    <mergeCell ref="CG86:CG87"/>
    <mergeCell ref="CH86:CH87"/>
    <mergeCell ref="CI86:CI87"/>
    <mergeCell ref="CD51:CO52"/>
    <mergeCell ref="CD101:CO101"/>
    <mergeCell ref="CJ54:CO54"/>
    <mergeCell ref="CJ55:CL55"/>
    <mergeCell ref="CJ56:CL56"/>
    <mergeCell ref="CM56:CM57"/>
    <mergeCell ref="CN56:CN57"/>
    <mergeCell ref="CJ57:CL57"/>
    <mergeCell ref="CJ58:CL59"/>
    <mergeCell ref="CM58:CM59"/>
    <mergeCell ref="CN58:CN59"/>
    <mergeCell ref="CO58:CO59"/>
    <mergeCell ref="CM98:CM99"/>
    <mergeCell ref="CN98:CN99"/>
    <mergeCell ref="CO98:CO99"/>
    <mergeCell ref="CD74:CF74"/>
    <mergeCell ref="CG74:CG75"/>
    <mergeCell ref="CH74:CH75"/>
    <mergeCell ref="CD75:CF75"/>
    <mergeCell ref="CD76:CF76"/>
    <mergeCell ref="CG76:CG77"/>
    <mergeCell ref="CH76:CH77"/>
    <mergeCell ref="CD77:CF77"/>
    <mergeCell ref="CZ9:CZ10"/>
    <mergeCell ref="CV10:CX10"/>
    <mergeCell ref="CV11:CX11"/>
    <mergeCell ref="CY11:CY12"/>
    <mergeCell ref="CZ11:CZ12"/>
    <mergeCell ref="CV12:CX12"/>
    <mergeCell ref="CY13:CY14"/>
    <mergeCell ref="CZ13:CZ14"/>
    <mergeCell ref="CV13:CX13"/>
    <mergeCell ref="CV14:CX14"/>
    <mergeCell ref="CV15:CX15"/>
    <mergeCell ref="CY15:CY16"/>
    <mergeCell ref="CZ15:CZ16"/>
    <mergeCell ref="CV16:CX16"/>
    <mergeCell ref="CV17:CX18"/>
    <mergeCell ref="CY17:CY18"/>
    <mergeCell ref="CZ17:CZ18"/>
    <mergeCell ref="CS70:CS71"/>
    <mergeCell ref="CT70:CT71"/>
    <mergeCell ref="CP71:CR71"/>
    <mergeCell ref="CP72:CR72"/>
    <mergeCell ref="CS72:CS73"/>
    <mergeCell ref="CT72:CT73"/>
    <mergeCell ref="CP73:CR73"/>
    <mergeCell ref="CP74:CR74"/>
    <mergeCell ref="CS74:CS75"/>
    <mergeCell ref="CT74:CT75"/>
    <mergeCell ref="CP75:CR75"/>
    <mergeCell ref="CP101:DA101"/>
    <mergeCell ref="CP51:DA52"/>
    <mergeCell ref="CP54:CU54"/>
    <mergeCell ref="CP55:CR55"/>
    <mergeCell ref="CP56:CR56"/>
    <mergeCell ref="CS56:CS57"/>
    <mergeCell ref="CT56:CT57"/>
    <mergeCell ref="CP57:CR57"/>
    <mergeCell ref="CP58:CR58"/>
    <mergeCell ref="CS58:CS59"/>
    <mergeCell ref="CT58:CT59"/>
    <mergeCell ref="CP59:CR59"/>
    <mergeCell ref="CP60:CR60"/>
    <mergeCell ref="CS60:CS61"/>
    <mergeCell ref="CT60:CT61"/>
    <mergeCell ref="CP61:CR61"/>
    <mergeCell ref="CP62:CR62"/>
    <mergeCell ref="CS62:CS63"/>
    <mergeCell ref="CT62:CT63"/>
    <mergeCell ref="CP63:CR63"/>
    <mergeCell ref="CP64:CR64"/>
    <mergeCell ref="CS64:CS65"/>
    <mergeCell ref="CT64:CT65"/>
    <mergeCell ref="CP65:CR65"/>
    <mergeCell ref="CP66:CR66"/>
    <mergeCell ref="CS66:CS67"/>
    <mergeCell ref="CT66:CT67"/>
    <mergeCell ref="CP67:CR67"/>
    <mergeCell ref="CP68:CR68"/>
    <mergeCell ref="CS68:CS69"/>
    <mergeCell ref="CT68:CT69"/>
    <mergeCell ref="CP69:CR69"/>
    <mergeCell ref="DB1:DM1"/>
    <mergeCell ref="DB2:DD2"/>
    <mergeCell ref="DB3:DG3"/>
    <mergeCell ref="DB4:DD4"/>
    <mergeCell ref="DB5:DD5"/>
    <mergeCell ref="DE5:DE6"/>
    <mergeCell ref="DF5:DF6"/>
    <mergeCell ref="DB6:DD6"/>
    <mergeCell ref="DB7:DD7"/>
    <mergeCell ref="DE7:DE8"/>
    <mergeCell ref="DF7:DF8"/>
    <mergeCell ref="DB8:DD8"/>
    <mergeCell ref="DB9:DD9"/>
    <mergeCell ref="DE9:DE10"/>
    <mergeCell ref="DF9:DF10"/>
    <mergeCell ref="DB10:DD10"/>
    <mergeCell ref="DB11:DD11"/>
    <mergeCell ref="DG5:DG6"/>
    <mergeCell ref="DG7:DG8"/>
    <mergeCell ref="DG9:DG10"/>
    <mergeCell ref="DG11:DG12"/>
    <mergeCell ref="DE25:DE26"/>
    <mergeCell ref="DF25:DF26"/>
    <mergeCell ref="CP76:CR76"/>
    <mergeCell ref="CS76:CS77"/>
    <mergeCell ref="CT76:CT77"/>
    <mergeCell ref="CP77:CR77"/>
    <mergeCell ref="CP78:CR78"/>
    <mergeCell ref="CS78:CS79"/>
    <mergeCell ref="CT78:CT79"/>
    <mergeCell ref="CP79:CR79"/>
    <mergeCell ref="CP80:CR81"/>
    <mergeCell ref="CS80:CS81"/>
    <mergeCell ref="CT80:CT81"/>
    <mergeCell ref="CU80:CU81"/>
    <mergeCell ref="CY98:CY99"/>
    <mergeCell ref="CZ98:CZ99"/>
    <mergeCell ref="DA98:DA99"/>
    <mergeCell ref="DE35:DE36"/>
    <mergeCell ref="DF35:DF36"/>
    <mergeCell ref="DE11:DE12"/>
    <mergeCell ref="DF11:DF12"/>
    <mergeCell ref="DB12:DD12"/>
    <mergeCell ref="DB13:DD13"/>
    <mergeCell ref="DE13:DE14"/>
    <mergeCell ref="DF13:DF14"/>
    <mergeCell ref="DB14:DD14"/>
    <mergeCell ref="CP70:CR70"/>
    <mergeCell ref="DB15:DD15"/>
    <mergeCell ref="DE15:DE16"/>
    <mergeCell ref="DF15:DF16"/>
    <mergeCell ref="DB16:DD16"/>
    <mergeCell ref="DB17:DD17"/>
    <mergeCell ref="DE17:DE18"/>
    <mergeCell ref="DF17:DF18"/>
    <mergeCell ref="DB18:DD18"/>
    <mergeCell ref="DB19:DD19"/>
    <mergeCell ref="DE19:DE20"/>
    <mergeCell ref="DF19:DF20"/>
    <mergeCell ref="DB20:DD20"/>
    <mergeCell ref="DB21:DD21"/>
    <mergeCell ref="DE21:DE22"/>
    <mergeCell ref="DF21:DF22"/>
    <mergeCell ref="DB22:DD22"/>
    <mergeCell ref="DB50:DM50"/>
    <mergeCell ref="DB23:DD23"/>
    <mergeCell ref="DE23:DE24"/>
    <mergeCell ref="DF23:DF24"/>
    <mergeCell ref="DB24:DD24"/>
    <mergeCell ref="DB25:DD25"/>
    <mergeCell ref="DB55:DD55"/>
    <mergeCell ref="DH61:DJ61"/>
    <mergeCell ref="DB56:DD56"/>
    <mergeCell ref="DE56:DE57"/>
    <mergeCell ref="DF56:DF57"/>
    <mergeCell ref="DB57:DD57"/>
    <mergeCell ref="DH56:DJ56"/>
    <mergeCell ref="DK56:DK57"/>
    <mergeCell ref="DL56:DL57"/>
    <mergeCell ref="DH57:DJ57"/>
    <mergeCell ref="DH58:DJ58"/>
    <mergeCell ref="DK58:DK59"/>
    <mergeCell ref="DL58:DL59"/>
    <mergeCell ref="DB58:DD58"/>
    <mergeCell ref="DE58:DE59"/>
    <mergeCell ref="DF58:DF59"/>
    <mergeCell ref="DB26:DD26"/>
    <mergeCell ref="DB27:DD27"/>
    <mergeCell ref="DE27:DE28"/>
    <mergeCell ref="DF27:DF28"/>
    <mergeCell ref="DB28:DD28"/>
    <mergeCell ref="DB29:DD29"/>
    <mergeCell ref="DE29:DE30"/>
    <mergeCell ref="DB31:DD31"/>
    <mergeCell ref="DE31:DE32"/>
    <mergeCell ref="DF31:DF32"/>
    <mergeCell ref="DB32:DD32"/>
    <mergeCell ref="DB33:DD33"/>
    <mergeCell ref="DE33:DE34"/>
    <mergeCell ref="DF33:DF34"/>
    <mergeCell ref="DB34:DD34"/>
    <mergeCell ref="DB35:DD36"/>
    <mergeCell ref="DH64:DJ64"/>
    <mergeCell ref="DK64:DK65"/>
    <mergeCell ref="DL64:DL65"/>
    <mergeCell ref="DB59:DD59"/>
    <mergeCell ref="DH65:DJ65"/>
    <mergeCell ref="DB60:DD60"/>
    <mergeCell ref="DE60:DE61"/>
    <mergeCell ref="DF60:DF61"/>
    <mergeCell ref="DH66:DJ66"/>
    <mergeCell ref="DK66:DK67"/>
    <mergeCell ref="DL66:DL67"/>
    <mergeCell ref="DB61:DD61"/>
    <mergeCell ref="DH67:DJ67"/>
    <mergeCell ref="DB62:DD62"/>
    <mergeCell ref="DE62:DE63"/>
    <mergeCell ref="DF62:DF63"/>
    <mergeCell ref="DB63:DD63"/>
    <mergeCell ref="DH62:DJ62"/>
    <mergeCell ref="DK62:DK63"/>
    <mergeCell ref="DL62:DL63"/>
    <mergeCell ref="DB64:DD64"/>
    <mergeCell ref="DE64:DE65"/>
    <mergeCell ref="DF64:DF65"/>
    <mergeCell ref="DB65:DD65"/>
    <mergeCell ref="DG60:DG61"/>
    <mergeCell ref="DG62:DG63"/>
    <mergeCell ref="DG64:DG65"/>
    <mergeCell ref="DG66:DG67"/>
    <mergeCell ref="DK60:DK61"/>
    <mergeCell ref="DL60:DL61"/>
    <mergeCell ref="DH71:DJ71"/>
    <mergeCell ref="DB66:DD66"/>
    <mergeCell ref="DE66:DE67"/>
    <mergeCell ref="DF66:DF67"/>
    <mergeCell ref="DH72:DJ72"/>
    <mergeCell ref="DK72:DK73"/>
    <mergeCell ref="DL72:DL73"/>
    <mergeCell ref="DB67:DD67"/>
    <mergeCell ref="DH73:DJ73"/>
    <mergeCell ref="DB68:DD68"/>
    <mergeCell ref="DE68:DE69"/>
    <mergeCell ref="DF68:DF69"/>
    <mergeCell ref="DB69:DD69"/>
    <mergeCell ref="DH68:DJ68"/>
    <mergeCell ref="DK68:DK69"/>
    <mergeCell ref="DL68:DL69"/>
    <mergeCell ref="DH69:DJ69"/>
    <mergeCell ref="DG68:DG69"/>
    <mergeCell ref="DG70:DG71"/>
    <mergeCell ref="DG72:DG73"/>
    <mergeCell ref="DH87:DJ87"/>
    <mergeCell ref="DB70:DD70"/>
    <mergeCell ref="DE70:DE71"/>
    <mergeCell ref="DF70:DF71"/>
    <mergeCell ref="DH76:DJ76"/>
    <mergeCell ref="DK76:DK77"/>
    <mergeCell ref="DL76:DL77"/>
    <mergeCell ref="DB71:DD71"/>
    <mergeCell ref="DH77:DJ77"/>
    <mergeCell ref="DB72:DD72"/>
    <mergeCell ref="DE72:DE73"/>
    <mergeCell ref="DF72:DF73"/>
    <mergeCell ref="DH78:DJ78"/>
    <mergeCell ref="DK78:DK79"/>
    <mergeCell ref="DL78:DL79"/>
    <mergeCell ref="DB73:DD73"/>
    <mergeCell ref="DH79:DJ79"/>
    <mergeCell ref="DB74:DD74"/>
    <mergeCell ref="DE74:DE75"/>
    <mergeCell ref="DF74:DF75"/>
    <mergeCell ref="DH80:DJ80"/>
    <mergeCell ref="DK80:DK81"/>
    <mergeCell ref="DL80:DL81"/>
    <mergeCell ref="DB75:DD75"/>
    <mergeCell ref="DH81:DJ81"/>
    <mergeCell ref="DH74:DJ74"/>
    <mergeCell ref="DK74:DK75"/>
    <mergeCell ref="DL74:DL75"/>
    <mergeCell ref="DH75:DJ75"/>
    <mergeCell ref="DH70:DJ70"/>
    <mergeCell ref="DK70:DK71"/>
    <mergeCell ref="DL70:DL71"/>
    <mergeCell ref="DH91:DJ91"/>
    <mergeCell ref="DB86:DD86"/>
    <mergeCell ref="DE86:DE87"/>
    <mergeCell ref="DF86:DF87"/>
    <mergeCell ref="DH92:DJ92"/>
    <mergeCell ref="DK92:DK93"/>
    <mergeCell ref="DL92:DL93"/>
    <mergeCell ref="DB87:DD87"/>
    <mergeCell ref="DH93:DJ93"/>
    <mergeCell ref="DB76:DD76"/>
    <mergeCell ref="DE76:DE77"/>
    <mergeCell ref="DF76:DF77"/>
    <mergeCell ref="DH82:DJ82"/>
    <mergeCell ref="DK82:DK83"/>
    <mergeCell ref="DL82:DL83"/>
    <mergeCell ref="DB77:DD77"/>
    <mergeCell ref="DH83:DJ83"/>
    <mergeCell ref="DB78:DD78"/>
    <mergeCell ref="DE78:DE79"/>
    <mergeCell ref="DF78:DF79"/>
    <mergeCell ref="DH84:DJ84"/>
    <mergeCell ref="DK84:DK85"/>
    <mergeCell ref="DL84:DL85"/>
    <mergeCell ref="DB79:DD79"/>
    <mergeCell ref="DH85:DJ85"/>
    <mergeCell ref="DB80:DD80"/>
    <mergeCell ref="DE80:DE81"/>
    <mergeCell ref="DF80:DF81"/>
    <mergeCell ref="DH86:DJ86"/>
    <mergeCell ref="DK86:DK87"/>
    <mergeCell ref="DL86:DL87"/>
    <mergeCell ref="DB81:DD81"/>
    <mergeCell ref="DH94:DJ95"/>
    <mergeCell ref="DK94:DK95"/>
    <mergeCell ref="DL94:DL95"/>
    <mergeCell ref="DM94:DM95"/>
    <mergeCell ref="DH59:DJ59"/>
    <mergeCell ref="DB88:DD88"/>
    <mergeCell ref="DE88:DE89"/>
    <mergeCell ref="DF88:DF89"/>
    <mergeCell ref="DB89:DD89"/>
    <mergeCell ref="DB90:DD90"/>
    <mergeCell ref="DE90:DE91"/>
    <mergeCell ref="DF90:DF91"/>
    <mergeCell ref="DB91:DD91"/>
    <mergeCell ref="DB92:DD92"/>
    <mergeCell ref="DE92:DE93"/>
    <mergeCell ref="DF92:DF93"/>
    <mergeCell ref="DB93:DD93"/>
    <mergeCell ref="DB82:DD82"/>
    <mergeCell ref="DE82:DE83"/>
    <mergeCell ref="DF82:DF83"/>
    <mergeCell ref="DH88:DJ88"/>
    <mergeCell ref="DK88:DK89"/>
    <mergeCell ref="DL88:DL89"/>
    <mergeCell ref="DB83:DD83"/>
    <mergeCell ref="DH89:DJ89"/>
    <mergeCell ref="DB84:DD84"/>
    <mergeCell ref="DE84:DE85"/>
    <mergeCell ref="DF84:DF85"/>
    <mergeCell ref="DH90:DJ90"/>
    <mergeCell ref="DK90:DK91"/>
    <mergeCell ref="DL90:DL91"/>
    <mergeCell ref="DB85:DD85"/>
    <mergeCell ref="DB101:DM101"/>
    <mergeCell ref="DN1:DY1"/>
    <mergeCell ref="DN2:DP2"/>
    <mergeCell ref="DN3:DS3"/>
    <mergeCell ref="DN4:DP4"/>
    <mergeCell ref="DN5:DP5"/>
    <mergeCell ref="DQ5:DQ6"/>
    <mergeCell ref="DR5:DR6"/>
    <mergeCell ref="DT3:DV3"/>
    <mergeCell ref="DW3:DW4"/>
    <mergeCell ref="DX3:DX4"/>
    <mergeCell ref="DN6:DP6"/>
    <mergeCell ref="DT4:DV4"/>
    <mergeCell ref="DN7:DP7"/>
    <mergeCell ref="DQ7:DQ8"/>
    <mergeCell ref="DR7:DR8"/>
    <mergeCell ref="DT5:DV5"/>
    <mergeCell ref="DW5:DW6"/>
    <mergeCell ref="DX5:DX6"/>
    <mergeCell ref="DN8:DP8"/>
    <mergeCell ref="DT6:DV6"/>
    <mergeCell ref="DN9:DP9"/>
    <mergeCell ref="DQ9:DQ10"/>
    <mergeCell ref="DR9:DR10"/>
    <mergeCell ref="DT9:DV9"/>
    <mergeCell ref="DW9:DW10"/>
    <mergeCell ref="DX9:DX10"/>
    <mergeCell ref="DN10:DP10"/>
    <mergeCell ref="DB94:DD94"/>
    <mergeCell ref="DE94:DE95"/>
    <mergeCell ref="DF94:DF95"/>
    <mergeCell ref="DB95:DD95"/>
    <mergeCell ref="DW11:DW12"/>
    <mergeCell ref="DX11:DX12"/>
    <mergeCell ref="DN12:DP12"/>
    <mergeCell ref="DT12:DV12"/>
    <mergeCell ref="DN13:DP13"/>
    <mergeCell ref="DQ13:DQ14"/>
    <mergeCell ref="DR13:DR14"/>
    <mergeCell ref="DT13:DV13"/>
    <mergeCell ref="DW13:DW14"/>
    <mergeCell ref="DX13:DX14"/>
    <mergeCell ref="DN14:DP14"/>
    <mergeCell ref="DT14:DV14"/>
    <mergeCell ref="DQ25:DQ26"/>
    <mergeCell ref="DR25:DR26"/>
    <mergeCell ref="DT25:DV25"/>
    <mergeCell ref="DW25:DW26"/>
    <mergeCell ref="DX25:DX26"/>
    <mergeCell ref="DN26:DP26"/>
    <mergeCell ref="DT26:DV26"/>
    <mergeCell ref="DN15:DP15"/>
    <mergeCell ref="DQ15:DQ16"/>
    <mergeCell ref="DR15:DR16"/>
    <mergeCell ref="DT15:DV15"/>
    <mergeCell ref="DW15:DW16"/>
    <mergeCell ref="DX15:DX16"/>
    <mergeCell ref="DN16:DP16"/>
    <mergeCell ref="DT16:DV16"/>
    <mergeCell ref="DN17:DP17"/>
    <mergeCell ref="DN38:DP38"/>
    <mergeCell ref="DT38:DV38"/>
    <mergeCell ref="DN27:DP27"/>
    <mergeCell ref="DQ27:DQ28"/>
    <mergeCell ref="DR27:DR28"/>
    <mergeCell ref="DT27:DV27"/>
    <mergeCell ref="DW27:DW28"/>
    <mergeCell ref="DX27:DX28"/>
    <mergeCell ref="DN28:DP28"/>
    <mergeCell ref="DT28:DV28"/>
    <mergeCell ref="DN29:DP29"/>
    <mergeCell ref="DQ29:DQ30"/>
    <mergeCell ref="DR29:DR30"/>
    <mergeCell ref="DT29:DV29"/>
    <mergeCell ref="DW29:DW30"/>
    <mergeCell ref="DX29:DX30"/>
    <mergeCell ref="DN30:DP30"/>
    <mergeCell ref="DT7:DV7"/>
    <mergeCell ref="DW7:DW8"/>
    <mergeCell ref="DX7:DX8"/>
    <mergeCell ref="DN34:DP34"/>
    <mergeCell ref="DT8:DV8"/>
    <mergeCell ref="DN35:DP35"/>
    <mergeCell ref="DQ35:DQ36"/>
    <mergeCell ref="DR35:DR36"/>
    <mergeCell ref="DT35:DV35"/>
    <mergeCell ref="DW35:DW36"/>
    <mergeCell ref="DX35:DX36"/>
    <mergeCell ref="DN36:DP36"/>
    <mergeCell ref="DT36:DV36"/>
    <mergeCell ref="DQ17:DQ18"/>
    <mergeCell ref="DR17:DR18"/>
    <mergeCell ref="DT17:DV17"/>
    <mergeCell ref="DW17:DW18"/>
    <mergeCell ref="DX17:DX18"/>
    <mergeCell ref="DN18:DP18"/>
    <mergeCell ref="DT18:DV18"/>
    <mergeCell ref="DN19:DP19"/>
    <mergeCell ref="DQ19:DQ20"/>
    <mergeCell ref="DR19:DR20"/>
    <mergeCell ref="DT19:DV19"/>
    <mergeCell ref="DW19:DW20"/>
    <mergeCell ref="DX19:DX20"/>
    <mergeCell ref="DN20:DP20"/>
    <mergeCell ref="DT20:DV20"/>
    <mergeCell ref="DN11:DP11"/>
    <mergeCell ref="DQ11:DQ12"/>
    <mergeCell ref="DR11:DR12"/>
    <mergeCell ref="DT11:DV11"/>
    <mergeCell ref="DN37:DP37"/>
    <mergeCell ref="DT37:DV37"/>
    <mergeCell ref="DN21:DP21"/>
    <mergeCell ref="DQ21:DQ22"/>
    <mergeCell ref="DR21:DR22"/>
    <mergeCell ref="DT21:DV21"/>
    <mergeCell ref="DW21:DW22"/>
    <mergeCell ref="DX21:DX22"/>
    <mergeCell ref="DN22:DP22"/>
    <mergeCell ref="DT22:DV22"/>
    <mergeCell ref="DN23:DP23"/>
    <mergeCell ref="DQ23:DQ24"/>
    <mergeCell ref="DR23:DR24"/>
    <mergeCell ref="DT23:DV23"/>
    <mergeCell ref="DW23:DW24"/>
    <mergeCell ref="DX23:DX24"/>
    <mergeCell ref="DN24:DP24"/>
    <mergeCell ref="DT24:DV24"/>
    <mergeCell ref="DN25:DP25"/>
    <mergeCell ref="DN31:DP31"/>
    <mergeCell ref="DQ31:DQ32"/>
    <mergeCell ref="DR31:DR32"/>
    <mergeCell ref="DT31:DV31"/>
    <mergeCell ref="DW31:DW32"/>
    <mergeCell ref="DX31:DX32"/>
    <mergeCell ref="DN32:DP32"/>
    <mergeCell ref="DT32:DV32"/>
    <mergeCell ref="DN33:DP33"/>
    <mergeCell ref="DQ33:DQ34"/>
    <mergeCell ref="DR33:DR34"/>
    <mergeCell ref="DN40:DP40"/>
    <mergeCell ref="DT40:DV40"/>
    <mergeCell ref="DN41:DP41"/>
    <mergeCell ref="DQ41:DQ42"/>
    <mergeCell ref="DR41:DR42"/>
    <mergeCell ref="DT41:DV41"/>
    <mergeCell ref="DW41:DW42"/>
    <mergeCell ref="DX41:DX42"/>
    <mergeCell ref="DN42:DP42"/>
    <mergeCell ref="DT42:DV42"/>
    <mergeCell ref="DN43:DP43"/>
    <mergeCell ref="DQ43:DQ44"/>
    <mergeCell ref="DR43:DR44"/>
    <mergeCell ref="DT43:DV43"/>
    <mergeCell ref="DW43:DW44"/>
    <mergeCell ref="DX43:DX44"/>
    <mergeCell ref="DN44:DP44"/>
    <mergeCell ref="DT44:DV44"/>
    <mergeCell ref="DN50:DY50"/>
    <mergeCell ref="CY47:CY48"/>
    <mergeCell ref="CZ47:CZ48"/>
    <mergeCell ref="DA47:DA48"/>
    <mergeCell ref="DT33:DV34"/>
    <mergeCell ref="DW33:DW34"/>
    <mergeCell ref="DX33:DX34"/>
    <mergeCell ref="DY33:DY34"/>
    <mergeCell ref="DH55:DJ55"/>
    <mergeCell ref="DB54:DM54"/>
    <mergeCell ref="DN51:DY52"/>
    <mergeCell ref="DN54:DS54"/>
    <mergeCell ref="DT54:DY54"/>
    <mergeCell ref="DN55:DP55"/>
    <mergeCell ref="DT55:DV55"/>
    <mergeCell ref="DN45:DP45"/>
    <mergeCell ref="DQ45:DQ46"/>
    <mergeCell ref="DR45:DR46"/>
    <mergeCell ref="DN46:DP46"/>
    <mergeCell ref="DN47:DP47"/>
    <mergeCell ref="DQ47:DQ48"/>
    <mergeCell ref="DR47:DR48"/>
    <mergeCell ref="DW47:DW48"/>
    <mergeCell ref="DX47:DX48"/>
    <mergeCell ref="DY47:DY48"/>
    <mergeCell ref="DN48:DP48"/>
    <mergeCell ref="DN39:DP39"/>
    <mergeCell ref="DQ39:DQ40"/>
    <mergeCell ref="DR39:DR40"/>
    <mergeCell ref="DT39:DV39"/>
    <mergeCell ref="DW39:DW40"/>
    <mergeCell ref="DX39:DX40"/>
    <mergeCell ref="DN85:DP85"/>
    <mergeCell ref="DN68:DP68"/>
    <mergeCell ref="DQ68:DQ69"/>
    <mergeCell ref="DR68:DR69"/>
    <mergeCell ref="DN56:DP56"/>
    <mergeCell ref="DQ56:DQ57"/>
    <mergeCell ref="DR56:DR57"/>
    <mergeCell ref="DT56:DV56"/>
    <mergeCell ref="DW56:DW57"/>
    <mergeCell ref="DX56:DX57"/>
    <mergeCell ref="DN57:DP57"/>
    <mergeCell ref="DT57:DV57"/>
    <mergeCell ref="DN58:DP58"/>
    <mergeCell ref="DQ58:DQ59"/>
    <mergeCell ref="DR58:DR59"/>
    <mergeCell ref="DT58:DV58"/>
    <mergeCell ref="DW58:DW59"/>
    <mergeCell ref="DX58:DX59"/>
    <mergeCell ref="DN59:DP59"/>
    <mergeCell ref="DT59:DV59"/>
    <mergeCell ref="DN60:DP60"/>
    <mergeCell ref="DQ60:DQ61"/>
    <mergeCell ref="DR60:DR61"/>
    <mergeCell ref="DT60:DV60"/>
    <mergeCell ref="DW60:DW61"/>
    <mergeCell ref="DX60:DX61"/>
    <mergeCell ref="DN61:DP61"/>
    <mergeCell ref="DT61:DV61"/>
    <mergeCell ref="DN62:DP62"/>
    <mergeCell ref="DQ62:DQ63"/>
    <mergeCell ref="DR62:DR63"/>
    <mergeCell ref="DT62:DV62"/>
    <mergeCell ref="DW62:DW63"/>
    <mergeCell ref="DX62:DX63"/>
    <mergeCell ref="DN63:DP63"/>
    <mergeCell ref="DT63:DV63"/>
    <mergeCell ref="DN64:DP64"/>
    <mergeCell ref="DQ64:DQ65"/>
    <mergeCell ref="DR64:DR65"/>
    <mergeCell ref="DT64:DV64"/>
    <mergeCell ref="DW64:DW65"/>
    <mergeCell ref="DX64:DX65"/>
    <mergeCell ref="DN65:DP65"/>
    <mergeCell ref="DT65:DV65"/>
    <mergeCell ref="DN66:DP66"/>
    <mergeCell ref="DQ66:DQ67"/>
    <mergeCell ref="DR66:DR67"/>
    <mergeCell ref="DW66:DW67"/>
    <mergeCell ref="DX66:DX67"/>
    <mergeCell ref="DN67:DP67"/>
    <mergeCell ref="DT66:DV67"/>
    <mergeCell ref="DN70:DP70"/>
    <mergeCell ref="DQ70:DQ71"/>
    <mergeCell ref="DR70:DR71"/>
    <mergeCell ref="DN71:DP71"/>
    <mergeCell ref="DN72:DP72"/>
    <mergeCell ref="DQ72:DQ73"/>
    <mergeCell ref="DR72:DR73"/>
    <mergeCell ref="DN73:DP73"/>
    <mergeCell ref="DN74:DP74"/>
    <mergeCell ref="DQ74:DQ75"/>
    <mergeCell ref="DR74:DR75"/>
    <mergeCell ref="DN75:DP75"/>
    <mergeCell ref="DN101:DY101"/>
    <mergeCell ref="R98:R99"/>
    <mergeCell ref="Q98:Q99"/>
    <mergeCell ref="P98:P99"/>
    <mergeCell ref="AB98:AB99"/>
    <mergeCell ref="AC98:AC99"/>
    <mergeCell ref="AD98:AD99"/>
    <mergeCell ref="DS86:DS87"/>
    <mergeCell ref="DW98:DW99"/>
    <mergeCell ref="DX98:DX99"/>
    <mergeCell ref="DY98:DY99"/>
    <mergeCell ref="DN76:DP76"/>
    <mergeCell ref="DQ76:DQ77"/>
    <mergeCell ref="DR76:DR77"/>
    <mergeCell ref="DN77:DP77"/>
    <mergeCell ref="DN86:DP87"/>
    <mergeCell ref="DQ86:DQ87"/>
    <mergeCell ref="DR86:DR87"/>
    <mergeCell ref="DQ84:DQ85"/>
    <mergeCell ref="DR84:DR85"/>
    <mergeCell ref="AP98:AP99"/>
    <mergeCell ref="AZ98:AZ99"/>
    <mergeCell ref="BA98:BA99"/>
    <mergeCell ref="BB98:BB99"/>
    <mergeCell ref="BL98:BL99"/>
    <mergeCell ref="BM98:BM99"/>
    <mergeCell ref="BN98:BN99"/>
    <mergeCell ref="BX47:BX48"/>
    <mergeCell ref="BY47:BY48"/>
    <mergeCell ref="BZ47:BZ48"/>
    <mergeCell ref="BX98:BX99"/>
    <mergeCell ref="BY98:BY99"/>
    <mergeCell ref="BZ98:BZ99"/>
    <mergeCell ref="AH50:AS50"/>
    <mergeCell ref="AT50:BE50"/>
    <mergeCell ref="AH65:AJ65"/>
    <mergeCell ref="AH66:AJ66"/>
    <mergeCell ref="AK64:AK65"/>
    <mergeCell ref="AL64:AL65"/>
    <mergeCell ref="AK66:AK67"/>
    <mergeCell ref="AL66:AL67"/>
    <mergeCell ref="AH67:AJ67"/>
    <mergeCell ref="BJ70:BJ71"/>
    <mergeCell ref="BF71:BH71"/>
    <mergeCell ref="BF79:BH79"/>
    <mergeCell ref="BJ64:BJ65"/>
    <mergeCell ref="BF65:BH65"/>
    <mergeCell ref="BF72:BH72"/>
    <mergeCell ref="BF69:BH69"/>
    <mergeCell ref="BF68:BH68"/>
    <mergeCell ref="BJ68:BJ69"/>
    <mergeCell ref="BR58:BT58"/>
    <mergeCell ref="CJ47:CJ48"/>
    <mergeCell ref="CK47:CK48"/>
    <mergeCell ref="CL47:CL48"/>
    <mergeCell ref="CJ98:CJ99"/>
    <mergeCell ref="CK98:CK99"/>
    <mergeCell ref="CL98:CL99"/>
    <mergeCell ref="CV47:CV48"/>
    <mergeCell ref="CW47:CW48"/>
    <mergeCell ref="CX47:CX48"/>
    <mergeCell ref="CV98:CV99"/>
    <mergeCell ref="CW98:CW99"/>
    <mergeCell ref="CX98:CX99"/>
    <mergeCell ref="DT47:DT48"/>
    <mergeCell ref="DU47:DU48"/>
    <mergeCell ref="DV47:DV48"/>
    <mergeCell ref="DT98:DT99"/>
    <mergeCell ref="DU98:DU99"/>
    <mergeCell ref="DV98:DV99"/>
    <mergeCell ref="DN78:DP78"/>
    <mergeCell ref="DQ78:DQ79"/>
    <mergeCell ref="DR78:DR79"/>
    <mergeCell ref="DN79:DP79"/>
    <mergeCell ref="DN80:DP80"/>
    <mergeCell ref="DQ80:DQ81"/>
    <mergeCell ref="DR80:DR81"/>
    <mergeCell ref="DN81:DP81"/>
    <mergeCell ref="DN82:DP82"/>
    <mergeCell ref="DQ82:DQ83"/>
    <mergeCell ref="DR82:DR83"/>
    <mergeCell ref="DN83:DP83"/>
    <mergeCell ref="DN84:DP84"/>
    <mergeCell ref="DN69:DP69"/>
    <mergeCell ref="DZ1:EK1"/>
    <mergeCell ref="DZ2:EB2"/>
    <mergeCell ref="DZ3:EE3"/>
    <mergeCell ref="DZ4:EB4"/>
    <mergeCell ref="DZ5:EB5"/>
    <mergeCell ref="EC5:EC6"/>
    <mergeCell ref="ED5:ED6"/>
    <mergeCell ref="DZ6:EB6"/>
    <mergeCell ref="DZ7:EB7"/>
    <mergeCell ref="EC7:EC8"/>
    <mergeCell ref="ED7:ED8"/>
    <mergeCell ref="DZ8:EB8"/>
    <mergeCell ref="DZ9:EB9"/>
    <mergeCell ref="EC9:EC10"/>
    <mergeCell ref="ED9:ED10"/>
    <mergeCell ref="DZ10:EB10"/>
    <mergeCell ref="DZ11:EB11"/>
    <mergeCell ref="EC11:EC12"/>
    <mergeCell ref="ED11:ED12"/>
    <mergeCell ref="DZ12:EB12"/>
    <mergeCell ref="EE5:EE6"/>
    <mergeCell ref="EE7:EE8"/>
    <mergeCell ref="EE9:EE10"/>
    <mergeCell ref="EE11:EE12"/>
    <mergeCell ref="DZ13:EB13"/>
    <mergeCell ref="EC13:EC14"/>
    <mergeCell ref="ED13:ED14"/>
    <mergeCell ref="DZ14:EB14"/>
    <mergeCell ref="DZ15:EB15"/>
    <mergeCell ref="EC15:EC16"/>
    <mergeCell ref="ED15:ED16"/>
    <mergeCell ref="DZ16:EB16"/>
    <mergeCell ref="DZ17:EB17"/>
    <mergeCell ref="EC17:EC18"/>
    <mergeCell ref="ED17:ED18"/>
    <mergeCell ref="DZ18:EB18"/>
    <mergeCell ref="DZ19:EB19"/>
    <mergeCell ref="EC19:EC20"/>
    <mergeCell ref="ED19:ED20"/>
    <mergeCell ref="DZ20:EB20"/>
    <mergeCell ref="DZ21:EB21"/>
    <mergeCell ref="EC21:EC22"/>
    <mergeCell ref="ED21:ED22"/>
    <mergeCell ref="DZ22:EB22"/>
    <mergeCell ref="DZ23:EB23"/>
    <mergeCell ref="EC23:EC24"/>
    <mergeCell ref="ED23:ED24"/>
    <mergeCell ref="DZ24:EB24"/>
    <mergeCell ref="DZ25:EB25"/>
    <mergeCell ref="EC25:EC26"/>
    <mergeCell ref="ED25:ED26"/>
    <mergeCell ref="DZ26:EB26"/>
    <mergeCell ref="DZ27:EB27"/>
    <mergeCell ref="EC27:EC28"/>
    <mergeCell ref="ED27:ED28"/>
    <mergeCell ref="DZ28:EB28"/>
    <mergeCell ref="DZ29:EB29"/>
    <mergeCell ref="EC29:EC30"/>
    <mergeCell ref="ED29:ED30"/>
    <mergeCell ref="DZ30:EB30"/>
    <mergeCell ref="DZ31:EB31"/>
    <mergeCell ref="EC31:EC32"/>
    <mergeCell ref="ED31:ED32"/>
    <mergeCell ref="DZ32:EB32"/>
    <mergeCell ref="DZ33:EB33"/>
    <mergeCell ref="EC33:EC34"/>
    <mergeCell ref="ED33:ED34"/>
    <mergeCell ref="DZ34:EB34"/>
    <mergeCell ref="DZ41:EB42"/>
    <mergeCell ref="EC41:EC42"/>
    <mergeCell ref="ED41:ED42"/>
    <mergeCell ref="EE41:EE42"/>
    <mergeCell ref="DZ35:EB35"/>
    <mergeCell ref="EC35:EC36"/>
    <mergeCell ref="ED35:ED36"/>
    <mergeCell ref="DZ36:EB36"/>
    <mergeCell ref="DZ37:EB37"/>
    <mergeCell ref="EC37:EC38"/>
    <mergeCell ref="ED37:ED38"/>
    <mergeCell ref="DZ38:EB38"/>
    <mergeCell ref="DZ39:EB39"/>
    <mergeCell ref="EC39:EC40"/>
    <mergeCell ref="ED39:ED40"/>
    <mergeCell ref="DZ40:EB40"/>
    <mergeCell ref="EF47:EF48"/>
    <mergeCell ref="EG47:EG48"/>
    <mergeCell ref="EH47:EH48"/>
    <mergeCell ref="EI47:EI48"/>
    <mergeCell ref="EJ47:EJ48"/>
    <mergeCell ref="EK47:EK48"/>
    <mergeCell ref="DZ50:EK50"/>
    <mergeCell ref="DZ101:EK101"/>
    <mergeCell ref="DZ51:EK52"/>
    <mergeCell ref="DZ54:EE54"/>
    <mergeCell ref="EF54:EK54"/>
    <mergeCell ref="DZ55:EB55"/>
    <mergeCell ref="EF55:EH55"/>
    <mergeCell ref="DZ56:EB56"/>
    <mergeCell ref="EC56:EC57"/>
    <mergeCell ref="ED56:ED57"/>
    <mergeCell ref="EF56:EH56"/>
    <mergeCell ref="EI56:EI57"/>
    <mergeCell ref="EJ56:EJ57"/>
    <mergeCell ref="DZ57:EB57"/>
    <mergeCell ref="EF57:EH57"/>
    <mergeCell ref="DZ58:EB58"/>
    <mergeCell ref="EC58:EC59"/>
    <mergeCell ref="ED58:ED59"/>
    <mergeCell ref="EF58:EH58"/>
    <mergeCell ref="EI58:EI59"/>
    <mergeCell ref="EJ58:EJ59"/>
    <mergeCell ref="DZ59:EB59"/>
    <mergeCell ref="EF59:EH59"/>
    <mergeCell ref="DZ60:EB60"/>
    <mergeCell ref="EC60:EC61"/>
    <mergeCell ref="ED60:ED61"/>
    <mergeCell ref="EK68:EK69"/>
    <mergeCell ref="DZ69:EB69"/>
    <mergeCell ref="DZ70:EB70"/>
    <mergeCell ref="EC70:EC71"/>
    <mergeCell ref="ED70:ED71"/>
    <mergeCell ref="DZ71:EB71"/>
    <mergeCell ref="EF60:EH60"/>
    <mergeCell ref="EI60:EI61"/>
    <mergeCell ref="EJ60:EJ61"/>
    <mergeCell ref="DZ61:EB61"/>
    <mergeCell ref="EF61:EH61"/>
    <mergeCell ref="DZ62:EB62"/>
    <mergeCell ref="EC62:EC63"/>
    <mergeCell ref="ED62:ED63"/>
    <mergeCell ref="EF62:EH62"/>
    <mergeCell ref="EI62:EI63"/>
    <mergeCell ref="EJ62:EJ63"/>
    <mergeCell ref="DZ63:EB63"/>
    <mergeCell ref="EF63:EH63"/>
    <mergeCell ref="DZ64:EB64"/>
    <mergeCell ref="EC64:EC65"/>
    <mergeCell ref="ED64:ED65"/>
    <mergeCell ref="EF64:EH64"/>
    <mergeCell ref="EI64:EI65"/>
    <mergeCell ref="EJ64:EJ65"/>
    <mergeCell ref="DZ65:EB65"/>
    <mergeCell ref="EF65:EH65"/>
    <mergeCell ref="DZ66:EB66"/>
    <mergeCell ref="EC66:EC67"/>
    <mergeCell ref="ED66:ED67"/>
    <mergeCell ref="EE62:EE63"/>
    <mergeCell ref="EE64:EE65"/>
    <mergeCell ref="DZ72:EB72"/>
    <mergeCell ref="EC72:EC73"/>
    <mergeCell ref="ED72:ED73"/>
    <mergeCell ref="DZ73:EB73"/>
    <mergeCell ref="DZ74:EB74"/>
    <mergeCell ref="EF66:EH66"/>
    <mergeCell ref="EI66:EI67"/>
    <mergeCell ref="EJ66:EJ67"/>
    <mergeCell ref="DZ67:EB67"/>
    <mergeCell ref="EF67:EH67"/>
    <mergeCell ref="DZ68:EB68"/>
    <mergeCell ref="EC68:EC69"/>
    <mergeCell ref="ED68:ED69"/>
    <mergeCell ref="EF68:EH69"/>
    <mergeCell ref="EI68:EI69"/>
    <mergeCell ref="EJ68:EJ69"/>
    <mergeCell ref="EC74:EC75"/>
    <mergeCell ref="EE66:EE67"/>
    <mergeCell ref="EE68:EE69"/>
    <mergeCell ref="EE70:EE71"/>
    <mergeCell ref="EE72:EE73"/>
    <mergeCell ref="EE74:EE75"/>
    <mergeCell ref="FJ82:FL82"/>
    <mergeCell ref="FJ83:FL83"/>
    <mergeCell ref="FM83:FM84"/>
    <mergeCell ref="FN83:FN84"/>
    <mergeCell ref="FJ84:FL84"/>
    <mergeCell ref="FJ85:FL85"/>
    <mergeCell ref="FM85:FM86"/>
    <mergeCell ref="FN85:FN86"/>
    <mergeCell ref="FJ86:FL86"/>
    <mergeCell ref="FM87:FM88"/>
    <mergeCell ref="FN87:FN88"/>
    <mergeCell ref="ED74:ED75"/>
    <mergeCell ref="DZ75:EB75"/>
    <mergeCell ref="DZ76:EB76"/>
    <mergeCell ref="EC76:EC77"/>
    <mergeCell ref="ED76:ED77"/>
    <mergeCell ref="DZ77:EB77"/>
    <mergeCell ref="DZ78:EB78"/>
    <mergeCell ref="EC78:EC79"/>
    <mergeCell ref="ED78:ED79"/>
    <mergeCell ref="DZ79:EB79"/>
    <mergeCell ref="DZ80:EB80"/>
    <mergeCell ref="EC80:EC81"/>
    <mergeCell ref="ED80:ED81"/>
    <mergeCell ref="DZ81:EB81"/>
    <mergeCell ref="EL78:EN78"/>
    <mergeCell ref="EO78:EO79"/>
    <mergeCell ref="EP78:EP79"/>
    <mergeCell ref="ER78:ET78"/>
    <mergeCell ref="EU78:EU79"/>
    <mergeCell ref="EV78:EV79"/>
    <mergeCell ref="EL79:EN79"/>
    <mergeCell ref="EK98:EK99"/>
    <mergeCell ref="DZ82:EB82"/>
    <mergeCell ref="EC82:EC83"/>
    <mergeCell ref="ED82:ED83"/>
    <mergeCell ref="DZ83:EB83"/>
    <mergeCell ref="DZ84:EB84"/>
    <mergeCell ref="EC84:EC85"/>
    <mergeCell ref="ED84:ED85"/>
    <mergeCell ref="DZ85:EB85"/>
    <mergeCell ref="DZ86:EB87"/>
    <mergeCell ref="EC86:EC87"/>
    <mergeCell ref="ED86:ED87"/>
    <mergeCell ref="EE86:EE87"/>
    <mergeCell ref="EF98:EF99"/>
    <mergeCell ref="EG98:EG99"/>
    <mergeCell ref="EH98:EH99"/>
    <mergeCell ref="EI98:EI99"/>
    <mergeCell ref="EJ98:EJ99"/>
    <mergeCell ref="FV1:GG1"/>
    <mergeCell ref="FV3:GA3"/>
    <mergeCell ref="FV4:FX4"/>
    <mergeCell ref="FV5:FX5"/>
    <mergeCell ref="FY5:FY6"/>
    <mergeCell ref="FZ5:FZ6"/>
    <mergeCell ref="FV6:FX6"/>
    <mergeCell ref="FV7:FX7"/>
    <mergeCell ref="FY7:FY8"/>
    <mergeCell ref="FZ7:FZ8"/>
    <mergeCell ref="FV8:FX8"/>
    <mergeCell ref="FV9:FX9"/>
    <mergeCell ref="FY9:FY10"/>
    <mergeCell ref="FZ9:FZ10"/>
    <mergeCell ref="FV10:FX10"/>
    <mergeCell ref="FV11:FX11"/>
    <mergeCell ref="FY11:FY12"/>
    <mergeCell ref="FZ11:FZ12"/>
    <mergeCell ref="GB4:GD4"/>
    <mergeCell ref="GB5:GD5"/>
    <mergeCell ref="GG5:GG6"/>
    <mergeCell ref="GG7:GG8"/>
    <mergeCell ref="GG9:GG10"/>
    <mergeCell ref="GG11:GG12"/>
    <mergeCell ref="FJ89:FL90"/>
    <mergeCell ref="FM89:FM90"/>
    <mergeCell ref="FN89:FN90"/>
    <mergeCell ref="FO89:FO90"/>
    <mergeCell ref="FJ87:FL88"/>
    <mergeCell ref="FO87:FO88"/>
    <mergeCell ref="FP75:FU76"/>
    <mergeCell ref="FJ29:FL29"/>
    <mergeCell ref="FM29:FM30"/>
    <mergeCell ref="FN29:FN30"/>
    <mergeCell ref="FJ30:FL30"/>
    <mergeCell ref="FJ31:FL31"/>
    <mergeCell ref="FM31:FM32"/>
    <mergeCell ref="FN31:FN32"/>
    <mergeCell ref="FJ32:FL32"/>
    <mergeCell ref="FJ33:FL33"/>
    <mergeCell ref="FM33:FM34"/>
    <mergeCell ref="FN33:FN34"/>
    <mergeCell ref="FJ34:FL34"/>
    <mergeCell ref="FJ35:FL36"/>
    <mergeCell ref="FM35:FM36"/>
    <mergeCell ref="FN35:FN36"/>
    <mergeCell ref="FO35:FO36"/>
    <mergeCell ref="FJ47:FJ48"/>
    <mergeCell ref="FK47:FK48"/>
    <mergeCell ref="FJ75:FO75"/>
    <mergeCell ref="FJ76:FL76"/>
    <mergeCell ref="FL47:FL48"/>
    <mergeCell ref="FM47:FM48"/>
    <mergeCell ref="FN47:FN48"/>
    <mergeCell ref="FO47:FO48"/>
    <mergeCell ref="FP47:FP48"/>
    <mergeCell ref="GF13:GF14"/>
    <mergeCell ref="FV29:FX29"/>
    <mergeCell ref="FY29:FY30"/>
    <mergeCell ref="FZ29:FZ30"/>
    <mergeCell ref="FV30:FX30"/>
    <mergeCell ref="GF15:GF16"/>
    <mergeCell ref="FV12:FX12"/>
    <mergeCell ref="FV13:FX13"/>
    <mergeCell ref="FY13:FY14"/>
    <mergeCell ref="FZ13:FZ14"/>
    <mergeCell ref="FV14:FX14"/>
    <mergeCell ref="FV15:FX15"/>
    <mergeCell ref="FY15:FY16"/>
    <mergeCell ref="FZ15:FZ16"/>
    <mergeCell ref="FV16:FX16"/>
    <mergeCell ref="FV17:FX17"/>
    <mergeCell ref="FY17:FY18"/>
    <mergeCell ref="FZ17:FZ18"/>
    <mergeCell ref="FV18:FX18"/>
    <mergeCell ref="GB15:GD16"/>
    <mergeCell ref="FV19:FX19"/>
    <mergeCell ref="FY19:FY20"/>
    <mergeCell ref="FZ19:FZ20"/>
    <mergeCell ref="FV20:FX20"/>
    <mergeCell ref="FV33:FX33"/>
    <mergeCell ref="FY33:FY34"/>
    <mergeCell ref="FZ33:FZ34"/>
    <mergeCell ref="FV34:FX34"/>
    <mergeCell ref="FV35:FX36"/>
    <mergeCell ref="FY35:FY36"/>
    <mergeCell ref="FZ35:FZ36"/>
    <mergeCell ref="GA35:GA36"/>
    <mergeCell ref="FV27:FX27"/>
    <mergeCell ref="FY27:FY28"/>
    <mergeCell ref="FZ27:FZ28"/>
    <mergeCell ref="FV28:FX28"/>
    <mergeCell ref="GE15:GE16"/>
    <mergeCell ref="FV21:FX21"/>
    <mergeCell ref="FY21:FY22"/>
    <mergeCell ref="FZ21:FZ22"/>
    <mergeCell ref="FV22:FX22"/>
    <mergeCell ref="FV23:FX23"/>
    <mergeCell ref="FY23:FY24"/>
    <mergeCell ref="FZ23:FZ24"/>
    <mergeCell ref="FV24:FX24"/>
    <mergeCell ref="FV25:FX25"/>
    <mergeCell ref="FY25:FY26"/>
    <mergeCell ref="FZ25:FZ26"/>
    <mergeCell ref="FV26:FX26"/>
    <mergeCell ref="FZ31:FZ32"/>
    <mergeCell ref="FV32:FX32"/>
    <mergeCell ref="GG15:GG16"/>
    <mergeCell ref="GB3:GG3"/>
    <mergeCell ref="FV2:FX2"/>
    <mergeCell ref="GB13:GD14"/>
    <mergeCell ref="GG13:GG14"/>
    <mergeCell ref="GB47:GB48"/>
    <mergeCell ref="GC47:GC48"/>
    <mergeCell ref="GD47:GD48"/>
    <mergeCell ref="GE47:GE48"/>
    <mergeCell ref="GF47:GF48"/>
    <mergeCell ref="GG47:GG48"/>
    <mergeCell ref="FV51:GG52"/>
    <mergeCell ref="FV50:GG50"/>
    <mergeCell ref="GB54:GG54"/>
    <mergeCell ref="GE5:GE6"/>
    <mergeCell ref="GF5:GF6"/>
    <mergeCell ref="GB6:GD6"/>
    <mergeCell ref="GB7:GD7"/>
    <mergeCell ref="GE7:GE8"/>
    <mergeCell ref="GF7:GF8"/>
    <mergeCell ref="GB8:GD8"/>
    <mergeCell ref="GB9:GD9"/>
    <mergeCell ref="GE9:GE10"/>
    <mergeCell ref="GF9:GF10"/>
    <mergeCell ref="GB10:GD10"/>
    <mergeCell ref="GB11:GD11"/>
    <mergeCell ref="GE11:GE12"/>
    <mergeCell ref="GF11:GF12"/>
    <mergeCell ref="GB12:GD12"/>
    <mergeCell ref="GE13:GE14"/>
    <mergeCell ref="FV31:FX31"/>
    <mergeCell ref="FY31:FY32"/>
    <mergeCell ref="GB55:GD55"/>
    <mergeCell ref="GB56:GD56"/>
    <mergeCell ref="GE56:GE57"/>
    <mergeCell ref="GF56:GF57"/>
    <mergeCell ref="GB57:GD57"/>
    <mergeCell ref="GB58:GD58"/>
    <mergeCell ref="GE58:GE59"/>
    <mergeCell ref="GF58:GF59"/>
    <mergeCell ref="GB59:GD59"/>
    <mergeCell ref="GB60:GD60"/>
    <mergeCell ref="GE60:GE61"/>
    <mergeCell ref="GF60:GF61"/>
    <mergeCell ref="GB61:GD61"/>
    <mergeCell ref="GB62:GD62"/>
    <mergeCell ref="GE62:GE63"/>
    <mergeCell ref="GF62:GF63"/>
    <mergeCell ref="GB63:GD63"/>
    <mergeCell ref="GF64:GF65"/>
    <mergeCell ref="GB65:GD65"/>
    <mergeCell ref="GB66:GD66"/>
    <mergeCell ref="GE66:GE67"/>
    <mergeCell ref="GF66:GF67"/>
    <mergeCell ref="GB67:GD67"/>
    <mergeCell ref="GB68:GD68"/>
    <mergeCell ref="GE68:GE69"/>
    <mergeCell ref="GF68:GF69"/>
    <mergeCell ref="GB69:GD69"/>
    <mergeCell ref="GB70:GD70"/>
    <mergeCell ref="GE70:GE71"/>
    <mergeCell ref="GF70:GF71"/>
    <mergeCell ref="GB71:GD71"/>
    <mergeCell ref="GB72:GD72"/>
    <mergeCell ref="GE72:GE73"/>
    <mergeCell ref="GF72:GF73"/>
    <mergeCell ref="GB73:GD73"/>
    <mergeCell ref="GB74:GD74"/>
    <mergeCell ref="GE74:GE75"/>
    <mergeCell ref="GF74:GF75"/>
    <mergeCell ref="GB75:GD75"/>
    <mergeCell ref="GB76:GD76"/>
    <mergeCell ref="GE76:GE77"/>
    <mergeCell ref="GF76:GF77"/>
    <mergeCell ref="GB77:GD77"/>
    <mergeCell ref="GB78:GD78"/>
    <mergeCell ref="GE78:GE79"/>
    <mergeCell ref="GF78:GF79"/>
    <mergeCell ref="GB79:GD79"/>
    <mergeCell ref="GB80:GD80"/>
    <mergeCell ref="GE80:GE81"/>
    <mergeCell ref="GF80:GF81"/>
    <mergeCell ref="GB81:GD81"/>
    <mergeCell ref="GB82:GD82"/>
    <mergeCell ref="GE82:GE83"/>
    <mergeCell ref="GF82:GF83"/>
    <mergeCell ref="GB83:GD83"/>
    <mergeCell ref="GB84:GD84"/>
    <mergeCell ref="GE84:GE85"/>
    <mergeCell ref="GF84:GF85"/>
    <mergeCell ref="GB85:GD85"/>
    <mergeCell ref="GB86:GD87"/>
    <mergeCell ref="GE86:GE87"/>
    <mergeCell ref="GF86:GF87"/>
    <mergeCell ref="GG86:GG87"/>
    <mergeCell ref="FV54:GA54"/>
    <mergeCell ref="FV55:FX55"/>
    <mergeCell ref="FV56:FX56"/>
    <mergeCell ref="FY56:FY57"/>
    <mergeCell ref="FZ56:FZ57"/>
    <mergeCell ref="FV57:FX57"/>
    <mergeCell ref="FV58:FX58"/>
    <mergeCell ref="FY58:FY59"/>
    <mergeCell ref="FZ58:FZ59"/>
    <mergeCell ref="FV59:FX59"/>
    <mergeCell ref="FV60:FX60"/>
    <mergeCell ref="FY60:FY61"/>
    <mergeCell ref="FZ60:FZ61"/>
    <mergeCell ref="FV61:FX61"/>
    <mergeCell ref="FV62:FX62"/>
    <mergeCell ref="FY62:FY63"/>
    <mergeCell ref="FZ62:FZ63"/>
    <mergeCell ref="FV63:FX63"/>
    <mergeCell ref="FV64:FX64"/>
    <mergeCell ref="FY64:FY65"/>
    <mergeCell ref="FZ64:FZ65"/>
    <mergeCell ref="FV65:FX65"/>
    <mergeCell ref="FV66:FX66"/>
    <mergeCell ref="FY66:FY67"/>
    <mergeCell ref="FZ84:FZ85"/>
    <mergeCell ref="FV85:FX85"/>
    <mergeCell ref="FZ66:FZ67"/>
    <mergeCell ref="FV67:FX67"/>
    <mergeCell ref="FV68:FX68"/>
    <mergeCell ref="FY68:FY69"/>
    <mergeCell ref="FZ68:FZ69"/>
    <mergeCell ref="FV69:FX69"/>
    <mergeCell ref="FV70:FX70"/>
    <mergeCell ref="FY70:FY71"/>
    <mergeCell ref="FZ70:FZ71"/>
    <mergeCell ref="FV71:FX71"/>
    <mergeCell ref="FV72:FX72"/>
    <mergeCell ref="FY72:FY73"/>
    <mergeCell ref="FZ72:FZ73"/>
    <mergeCell ref="FV73:FX73"/>
    <mergeCell ref="FV74:FX74"/>
    <mergeCell ref="FY74:FY75"/>
    <mergeCell ref="FZ74:FZ75"/>
    <mergeCell ref="FV75:FX75"/>
    <mergeCell ref="FZ86:FZ87"/>
    <mergeCell ref="FV88:FX89"/>
    <mergeCell ref="FY88:FY89"/>
    <mergeCell ref="FZ88:FZ89"/>
    <mergeCell ref="GA88:GA89"/>
    <mergeCell ref="FV86:FX86"/>
    <mergeCell ref="FV87:FX87"/>
    <mergeCell ref="FV98:FV99"/>
    <mergeCell ref="FW98:FW99"/>
    <mergeCell ref="FX98:FX99"/>
    <mergeCell ref="FY98:FY99"/>
    <mergeCell ref="FZ98:FZ99"/>
    <mergeCell ref="GA98:GA99"/>
    <mergeCell ref="GB98:GB99"/>
    <mergeCell ref="FV76:FX76"/>
    <mergeCell ref="FY76:FY77"/>
    <mergeCell ref="FZ76:FZ77"/>
    <mergeCell ref="FV77:FX77"/>
    <mergeCell ref="FV78:FX78"/>
    <mergeCell ref="FY78:FY79"/>
    <mergeCell ref="FZ78:FZ79"/>
    <mergeCell ref="FV79:FX79"/>
    <mergeCell ref="FV80:FX80"/>
    <mergeCell ref="FY80:FY81"/>
    <mergeCell ref="FZ80:FZ81"/>
    <mergeCell ref="FV81:FX81"/>
    <mergeCell ref="FV82:FX82"/>
    <mergeCell ref="FY82:FY83"/>
    <mergeCell ref="FZ82:FZ83"/>
    <mergeCell ref="FV83:FX83"/>
    <mergeCell ref="FV84:FX84"/>
    <mergeCell ref="FY84:FY85"/>
    <mergeCell ref="GC98:GC99"/>
    <mergeCell ref="GD98:GD99"/>
    <mergeCell ref="GE98:GE99"/>
    <mergeCell ref="GF98:GF99"/>
    <mergeCell ref="GG98:GG99"/>
    <mergeCell ref="FV101:GG101"/>
    <mergeCell ref="GH2:GJ2"/>
    <mergeCell ref="GN3:GS3"/>
    <mergeCell ref="GN4:GP4"/>
    <mergeCell ref="GN5:GP5"/>
    <mergeCell ref="GQ5:GQ6"/>
    <mergeCell ref="GR5:GR6"/>
    <mergeCell ref="GN6:GP6"/>
    <mergeCell ref="GN7:GP7"/>
    <mergeCell ref="GQ7:GQ8"/>
    <mergeCell ref="GR7:GR8"/>
    <mergeCell ref="GN8:GP8"/>
    <mergeCell ref="GN9:GP9"/>
    <mergeCell ref="GQ9:GQ10"/>
    <mergeCell ref="GR9:GR10"/>
    <mergeCell ref="GN10:GP10"/>
    <mergeCell ref="GN11:GP11"/>
    <mergeCell ref="GQ11:GQ12"/>
    <mergeCell ref="GR11:GR12"/>
    <mergeCell ref="GN12:GP12"/>
    <mergeCell ref="GN13:GP13"/>
    <mergeCell ref="GQ13:GQ14"/>
    <mergeCell ref="GR13:GR14"/>
    <mergeCell ref="GN14:GP14"/>
    <mergeCell ref="GN15:GP15"/>
    <mergeCell ref="FY86:FY87"/>
    <mergeCell ref="GN31:GP31"/>
    <mergeCell ref="GQ33:GQ34"/>
    <mergeCell ref="GR33:GR34"/>
    <mergeCell ref="GN34:GP34"/>
    <mergeCell ref="GQ15:GQ16"/>
    <mergeCell ref="GR15:GR16"/>
    <mergeCell ref="GN16:GP16"/>
    <mergeCell ref="GN17:GP17"/>
    <mergeCell ref="GQ17:GQ18"/>
    <mergeCell ref="GR17:GR18"/>
    <mergeCell ref="GN18:GP18"/>
    <mergeCell ref="GN19:GP19"/>
    <mergeCell ref="GQ19:GQ20"/>
    <mergeCell ref="GR19:GR20"/>
    <mergeCell ref="GN20:GP20"/>
    <mergeCell ref="GN21:GP21"/>
    <mergeCell ref="GQ21:GQ22"/>
    <mergeCell ref="GR21:GR22"/>
    <mergeCell ref="GN22:GP22"/>
    <mergeCell ref="GN23:GP23"/>
    <mergeCell ref="GQ23:GQ24"/>
    <mergeCell ref="GR23:GR24"/>
    <mergeCell ref="GN24:GP24"/>
    <mergeCell ref="GK15:GK16"/>
    <mergeCell ref="GL15:GL16"/>
    <mergeCell ref="GH16:GJ16"/>
    <mergeCell ref="GH17:GJ17"/>
    <mergeCell ref="GK17:GK18"/>
    <mergeCell ref="GL17:GL18"/>
    <mergeCell ref="GN25:GP25"/>
    <mergeCell ref="GQ25:GQ26"/>
    <mergeCell ref="GR25:GR26"/>
    <mergeCell ref="GN26:GP26"/>
    <mergeCell ref="GN27:GP27"/>
    <mergeCell ref="GQ27:GQ28"/>
    <mergeCell ref="GR27:GR28"/>
    <mergeCell ref="GN28:GP28"/>
    <mergeCell ref="GN29:GP29"/>
    <mergeCell ref="GQ29:GQ30"/>
    <mergeCell ref="GR29:GR30"/>
    <mergeCell ref="GN30:GP30"/>
    <mergeCell ref="GL23:GL24"/>
    <mergeCell ref="GH24:GJ24"/>
    <mergeCell ref="GH25:GJ25"/>
    <mergeCell ref="GK25:GK26"/>
    <mergeCell ref="GL25:GL26"/>
    <mergeCell ref="GH26:GJ26"/>
    <mergeCell ref="GK29:GK30"/>
    <mergeCell ref="GL29:GL30"/>
    <mergeCell ref="GH30:GJ30"/>
    <mergeCell ref="GN35:GP36"/>
    <mergeCell ref="GQ35:GQ36"/>
    <mergeCell ref="GR35:GR36"/>
    <mergeCell ref="GS35:GS36"/>
    <mergeCell ref="GH4:GJ4"/>
    <mergeCell ref="GH5:GJ5"/>
    <mergeCell ref="GK5:GK6"/>
    <mergeCell ref="GL5:GL6"/>
    <mergeCell ref="GH6:GJ6"/>
    <mergeCell ref="GH7:GJ7"/>
    <mergeCell ref="GK7:GK8"/>
    <mergeCell ref="GL7:GL8"/>
    <mergeCell ref="GH8:GJ8"/>
    <mergeCell ref="GH9:GJ9"/>
    <mergeCell ref="GK9:GK10"/>
    <mergeCell ref="GL9:GL10"/>
    <mergeCell ref="GH10:GJ10"/>
    <mergeCell ref="GH11:GJ11"/>
    <mergeCell ref="GK11:GK12"/>
    <mergeCell ref="GL11:GL12"/>
    <mergeCell ref="GH12:GJ12"/>
    <mergeCell ref="GH13:GJ13"/>
    <mergeCell ref="GK13:GK14"/>
    <mergeCell ref="GL13:GL14"/>
    <mergeCell ref="GH14:GJ14"/>
    <mergeCell ref="GH15:GJ15"/>
    <mergeCell ref="GM35:GM36"/>
    <mergeCell ref="GH27:GJ27"/>
    <mergeCell ref="GK27:GK28"/>
    <mergeCell ref="GL27:GL28"/>
    <mergeCell ref="GH28:GJ28"/>
    <mergeCell ref="GH29:GJ29"/>
    <mergeCell ref="GH31:GJ31"/>
    <mergeCell ref="GK31:GK32"/>
    <mergeCell ref="GL31:GL32"/>
    <mergeCell ref="GH32:GJ32"/>
    <mergeCell ref="GH33:GJ33"/>
    <mergeCell ref="GK33:GK34"/>
    <mergeCell ref="GL33:GL34"/>
    <mergeCell ref="GH34:GJ34"/>
    <mergeCell ref="GH35:GJ36"/>
    <mergeCell ref="GK35:GK36"/>
    <mergeCell ref="GL35:GL36"/>
    <mergeCell ref="GH18:GJ18"/>
    <mergeCell ref="GH19:GJ19"/>
    <mergeCell ref="GK19:GK20"/>
    <mergeCell ref="GL19:GL20"/>
    <mergeCell ref="GH20:GJ20"/>
    <mergeCell ref="GH21:GJ21"/>
    <mergeCell ref="GK21:GK22"/>
    <mergeCell ref="GL21:GL22"/>
    <mergeCell ref="GH22:GJ22"/>
    <mergeCell ref="GH23:GJ23"/>
    <mergeCell ref="GK23:GK24"/>
  </mergeCells>
  <phoneticPr fontId="2"/>
  <hyperlinks>
    <hyperlink ref="B99" r:id="rId1" xr:uid="{8AB71BA1-4D5F-44E8-B7C3-7DA314F7BF1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2"/>
  <rowBreaks count="1" manualBreakCount="1">
    <brk id="50" max="260" man="1"/>
  </rowBreaks>
  <colBreaks count="22" manualBreakCount="22">
    <brk id="9" max="100" man="1"/>
    <brk id="21" max="100" man="1"/>
    <brk id="33" max="100" man="1"/>
    <brk id="45" max="100" man="1"/>
    <brk id="57" max="100" man="1"/>
    <brk id="69" max="100" man="1"/>
    <brk id="81" max="100" man="1"/>
    <brk id="93" max="100" man="1"/>
    <brk id="105" max="100" man="1"/>
    <brk id="117" max="100" man="1"/>
    <brk id="129" max="100" man="1"/>
    <brk id="141" max="100" man="1"/>
    <brk id="153" max="100" man="1"/>
    <brk id="165" max="100" man="1"/>
    <brk id="177" max="100" man="1"/>
    <brk id="189" max="100" man="1"/>
    <brk id="201" max="100" man="1"/>
    <brk id="213" max="100" man="1"/>
    <brk id="225" max="100" man="1"/>
    <brk id="237" max="100" man="1"/>
    <brk id="249" max="100" man="1"/>
    <brk id="261" max="10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077D6-11CB-4732-A633-E286A4B511BB}">
  <dimension ref="A1:JA107"/>
  <sheetViews>
    <sheetView topLeftCell="A88" zoomScale="80" zoomScaleNormal="80" zoomScaleSheetLayoutView="68" workbookViewId="0">
      <selection activeCell="B95" sqref="B95:I95"/>
    </sheetView>
  </sheetViews>
  <sheetFormatPr defaultRowHeight="18" x14ac:dyDescent="0.45"/>
  <cols>
    <col min="1" max="1" width="13.09765625" style="86" customWidth="1"/>
    <col min="2" max="2" width="7.796875" style="86" customWidth="1"/>
    <col min="3" max="3" width="9.796875" style="86" customWidth="1"/>
    <col min="4" max="4" width="13.09765625" style="86" customWidth="1"/>
    <col min="5" max="5" width="8.796875" style="86" customWidth="1"/>
    <col min="6" max="6" width="8.796875" style="86"/>
    <col min="7" max="7" width="13.09765625" style="86" customWidth="1"/>
    <col min="8" max="9" width="8.796875" style="86"/>
    <col min="10" max="12" width="9.69921875" style="86" customWidth="1"/>
    <col min="13" max="13" width="7" style="86" customWidth="1"/>
    <col min="14" max="14" width="3.69921875" style="86" customWidth="1"/>
    <col min="15" max="18" width="9.69921875" style="86" customWidth="1"/>
    <col min="19" max="19" width="7" style="86" customWidth="1"/>
    <col min="20" max="20" width="3.69921875" style="86" customWidth="1"/>
    <col min="21" max="24" width="9.69921875" style="86" customWidth="1"/>
    <col min="25" max="25" width="7" style="86" customWidth="1"/>
    <col min="26" max="26" width="3.69921875" style="86" customWidth="1"/>
    <col min="27" max="30" width="9.69921875" style="86" customWidth="1"/>
    <col min="31" max="31" width="7" style="86" customWidth="1"/>
    <col min="32" max="32" width="3.69921875" style="86" customWidth="1"/>
    <col min="33" max="36" width="9.69921875" style="86" customWidth="1"/>
    <col min="37" max="37" width="7" style="86" customWidth="1"/>
    <col min="38" max="38" width="3.69921875" style="86" customWidth="1"/>
    <col min="39" max="42" width="9.69921875" style="86" customWidth="1"/>
    <col min="43" max="43" width="7" style="86" customWidth="1"/>
    <col min="44" max="44" width="3.69921875" style="86" customWidth="1"/>
    <col min="45" max="48" width="9.69921875" style="86" customWidth="1"/>
    <col min="49" max="49" width="7" style="86" customWidth="1"/>
    <col min="50" max="50" width="3.69921875" style="86" customWidth="1"/>
    <col min="51" max="54" width="9.69921875" style="86" customWidth="1"/>
    <col min="55" max="55" width="7" style="86" customWidth="1"/>
    <col min="56" max="56" width="3.69921875" style="86" customWidth="1"/>
    <col min="57" max="60" width="9.69921875" style="86" customWidth="1"/>
    <col min="61" max="61" width="7" style="86" customWidth="1"/>
    <col min="62" max="62" width="3.69921875" style="86" customWidth="1"/>
    <col min="63" max="66" width="9.69921875" style="86" customWidth="1"/>
    <col min="67" max="67" width="7" style="86" customWidth="1"/>
    <col min="68" max="68" width="3.69921875" style="86" customWidth="1"/>
    <col min="69" max="72" width="9.69921875" style="86" customWidth="1"/>
    <col min="73" max="73" width="7" style="86" customWidth="1"/>
    <col min="74" max="74" width="3.69921875" style="86" customWidth="1"/>
    <col min="75" max="78" width="9.69921875" style="86" customWidth="1"/>
    <col min="79" max="79" width="7" style="86" customWidth="1"/>
    <col min="80" max="80" width="3.69921875" style="86" customWidth="1"/>
    <col min="81" max="84" width="9.69921875" style="86" customWidth="1"/>
    <col min="85" max="85" width="7" style="86" customWidth="1"/>
    <col min="86" max="86" width="3.69921875" style="86" customWidth="1"/>
    <col min="87" max="90" width="9.69921875" style="86" customWidth="1"/>
    <col min="91" max="91" width="7" style="86" customWidth="1"/>
    <col min="92" max="92" width="3.69921875" style="86" customWidth="1"/>
    <col min="93" max="96" width="9.69921875" style="86" customWidth="1"/>
    <col min="97" max="97" width="7" style="86" customWidth="1"/>
    <col min="98" max="98" width="3.69921875" style="86" customWidth="1"/>
    <col min="99" max="102" width="9.69921875" style="86" customWidth="1"/>
    <col min="103" max="103" width="7" style="86" customWidth="1"/>
    <col min="104" max="104" width="3.69921875" style="86" customWidth="1"/>
    <col min="105" max="108" width="9.69921875" style="86" customWidth="1"/>
    <col min="109" max="109" width="7" style="86" customWidth="1"/>
    <col min="110" max="110" width="3.69921875" style="86" customWidth="1"/>
    <col min="111" max="114" width="9.69921875" style="86" customWidth="1"/>
    <col min="115" max="115" width="7" style="86" customWidth="1"/>
    <col min="116" max="116" width="3.69921875" style="86" customWidth="1"/>
    <col min="117" max="120" width="9.69921875" style="86" customWidth="1"/>
    <col min="121" max="121" width="7" style="86" customWidth="1"/>
    <col min="122" max="122" width="3.69921875" style="86" customWidth="1"/>
    <col min="123" max="126" width="9.69921875" style="86" customWidth="1"/>
    <col min="127" max="127" width="7" style="86" customWidth="1"/>
    <col min="128" max="128" width="3.69921875" style="86" customWidth="1"/>
    <col min="129" max="132" width="9.69921875" style="86" customWidth="1"/>
    <col min="133" max="133" width="7" style="86" customWidth="1"/>
    <col min="134" max="134" width="3.69921875" style="86" customWidth="1"/>
    <col min="135" max="138" width="9.69921875" style="86" customWidth="1"/>
    <col min="139" max="139" width="7" style="86" customWidth="1"/>
    <col min="140" max="140" width="3.69921875" style="86" customWidth="1"/>
    <col min="141" max="144" width="9.69921875" style="86" customWidth="1"/>
    <col min="145" max="145" width="7" style="86" customWidth="1"/>
    <col min="146" max="146" width="3.69921875" style="86" customWidth="1"/>
    <col min="147" max="150" width="9.69921875" style="86" customWidth="1"/>
    <col min="151" max="151" width="7" style="86" customWidth="1"/>
    <col min="152" max="152" width="3.69921875" style="86" customWidth="1"/>
    <col min="153" max="156" width="9.69921875" style="86" customWidth="1"/>
    <col min="157" max="157" width="7" style="86" customWidth="1"/>
    <col min="158" max="158" width="3.69921875" style="86" customWidth="1"/>
    <col min="159" max="162" width="9.69921875" style="86" customWidth="1"/>
    <col min="163" max="163" width="7" style="86" customWidth="1"/>
    <col min="164" max="164" width="3.69921875" style="86" customWidth="1"/>
    <col min="165" max="168" width="9.69921875" style="86" customWidth="1"/>
    <col min="169" max="169" width="7" style="86" customWidth="1"/>
    <col min="170" max="170" width="3.69921875" style="86" customWidth="1"/>
    <col min="171" max="174" width="9.69921875" style="86" customWidth="1"/>
    <col min="175" max="175" width="7" style="86" customWidth="1"/>
    <col min="176" max="176" width="3.69921875" style="86" customWidth="1"/>
    <col min="177" max="180" width="9.69921875" style="86" customWidth="1"/>
    <col min="181" max="181" width="7" style="86" customWidth="1"/>
    <col min="182" max="182" width="3.69921875" style="86" customWidth="1"/>
    <col min="183" max="186" width="9.69921875" style="86" customWidth="1"/>
    <col min="187" max="187" width="7" style="86" customWidth="1"/>
    <col min="188" max="188" width="3.69921875" style="86" customWidth="1"/>
    <col min="189" max="192" width="9.69921875" style="86" customWidth="1"/>
    <col min="193" max="193" width="7" style="86" customWidth="1"/>
    <col min="194" max="194" width="3.69921875" style="86" customWidth="1"/>
    <col min="195" max="198" width="9.69921875" style="86" customWidth="1"/>
    <col min="199" max="199" width="7" style="86" customWidth="1"/>
    <col min="200" max="200" width="3.69921875" style="86" customWidth="1"/>
    <col min="201" max="204" width="9.69921875" style="86" customWidth="1"/>
    <col min="205" max="205" width="7" style="86" customWidth="1"/>
    <col min="206" max="206" width="3.69921875" style="86" customWidth="1"/>
    <col min="207" max="210" width="9.69921875" style="86" customWidth="1"/>
    <col min="211" max="211" width="7" style="86" customWidth="1"/>
    <col min="212" max="212" width="3.69921875" style="86" customWidth="1"/>
    <col min="213" max="216" width="9.69921875" style="86" customWidth="1"/>
    <col min="217" max="217" width="7" style="86" customWidth="1"/>
    <col min="218" max="218" width="3.69921875" style="86" customWidth="1"/>
    <col min="219" max="222" width="9.69921875" style="86" customWidth="1"/>
    <col min="223" max="223" width="7" style="86" customWidth="1"/>
    <col min="224" max="224" width="3.69921875" style="86" customWidth="1"/>
    <col min="225" max="228" width="9.69921875" style="86" customWidth="1"/>
    <col min="229" max="229" width="7" style="86" customWidth="1"/>
    <col min="230" max="230" width="3.69921875" style="86" customWidth="1"/>
    <col min="231" max="234" width="9.69921875" style="86" customWidth="1"/>
    <col min="235" max="235" width="7" style="86" customWidth="1"/>
    <col min="236" max="236" width="3.69921875" style="86" customWidth="1"/>
    <col min="237" max="240" width="9.69921875" style="86" customWidth="1"/>
    <col min="241" max="241" width="7" style="86" customWidth="1"/>
    <col min="242" max="242" width="3.69921875" style="86" customWidth="1"/>
    <col min="243" max="246" width="9.69921875" style="86" customWidth="1"/>
    <col min="247" max="247" width="7" style="86" customWidth="1"/>
    <col min="248" max="248" width="3.69921875" style="86" customWidth="1"/>
    <col min="249" max="252" width="9.69921875" style="86" customWidth="1"/>
    <col min="253" max="253" width="7" style="86" customWidth="1"/>
    <col min="254" max="254" width="3.69921875" style="86" customWidth="1"/>
    <col min="255" max="258" width="9.69921875" style="86" customWidth="1"/>
    <col min="259" max="259" width="7" style="86" customWidth="1"/>
    <col min="260" max="260" width="3.69921875" style="86" customWidth="1"/>
    <col min="261" max="261" width="9.69921875" style="86" customWidth="1"/>
    <col min="262" max="16384" width="8.796875" style="86"/>
  </cols>
  <sheetData>
    <row r="1" spans="1:261" ht="36" customHeight="1" thickBot="1" x14ac:dyDescent="0.5">
      <c r="A1" s="430" t="s">
        <v>990</v>
      </c>
      <c r="B1" s="431"/>
      <c r="C1" s="431"/>
      <c r="D1" s="431"/>
      <c r="E1" s="431"/>
      <c r="F1" s="431"/>
      <c r="G1" s="431"/>
      <c r="H1" s="431"/>
      <c r="I1" s="432"/>
      <c r="J1" s="200" t="s">
        <v>115</v>
      </c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2" t="s">
        <v>138</v>
      </c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6" t="s">
        <v>219</v>
      </c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0" t="s">
        <v>247</v>
      </c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2" t="s">
        <v>292</v>
      </c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6" t="s">
        <v>338</v>
      </c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0" t="s">
        <v>400</v>
      </c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6" t="s">
        <v>419</v>
      </c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2" t="s">
        <v>457</v>
      </c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 t="s">
        <v>515</v>
      </c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 t="s">
        <v>608</v>
      </c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173" t="s">
        <v>609</v>
      </c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 t="s">
        <v>684</v>
      </c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 t="s">
        <v>743</v>
      </c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 t="s">
        <v>25</v>
      </c>
      <c r="FW1" s="173"/>
      <c r="FX1" s="173"/>
      <c r="FY1" s="173"/>
      <c r="FZ1" s="173"/>
      <c r="GA1" s="173"/>
      <c r="GB1" s="173"/>
      <c r="GC1" s="173"/>
      <c r="GD1" s="173"/>
      <c r="GE1" s="173"/>
      <c r="GF1" s="173"/>
      <c r="GG1" s="173"/>
      <c r="GH1" s="173" t="s">
        <v>842</v>
      </c>
      <c r="GI1" s="173"/>
      <c r="GJ1" s="173"/>
      <c r="GK1" s="173"/>
      <c r="GL1" s="173"/>
      <c r="GM1" s="173"/>
      <c r="GN1" s="173"/>
      <c r="GO1" s="173"/>
      <c r="GP1" s="173"/>
      <c r="GQ1" s="173"/>
      <c r="GR1" s="173"/>
      <c r="GS1" s="173"/>
      <c r="GT1" s="367" t="s">
        <v>902</v>
      </c>
      <c r="GU1" s="367"/>
      <c r="GV1" s="367"/>
      <c r="GW1" s="367"/>
      <c r="GX1" s="367"/>
      <c r="GY1" s="367"/>
      <c r="GZ1" s="367"/>
      <c r="HA1" s="367"/>
      <c r="HB1" s="367"/>
      <c r="HC1" s="367"/>
      <c r="HD1" s="367"/>
      <c r="HE1" s="367"/>
      <c r="HF1" s="367" t="s">
        <v>922</v>
      </c>
      <c r="HG1" s="367"/>
      <c r="HH1" s="367"/>
      <c r="HI1" s="367"/>
      <c r="HJ1" s="367"/>
      <c r="HK1" s="367"/>
      <c r="HL1" s="367"/>
      <c r="HM1" s="367"/>
      <c r="HN1" s="367"/>
      <c r="HO1" s="367"/>
      <c r="HP1" s="367"/>
      <c r="HQ1" s="367"/>
      <c r="HR1" s="367" t="s">
        <v>936</v>
      </c>
      <c r="HS1" s="367"/>
      <c r="HT1" s="367"/>
      <c r="HU1" s="367"/>
      <c r="HV1" s="367"/>
      <c r="HW1" s="367"/>
      <c r="HX1" s="367"/>
      <c r="HY1" s="367"/>
      <c r="HZ1" s="367"/>
      <c r="IA1" s="367"/>
      <c r="IB1" s="367"/>
      <c r="IC1" s="367"/>
      <c r="ID1" s="379" t="s">
        <v>948</v>
      </c>
      <c r="IE1" s="380"/>
      <c r="IF1" s="380"/>
      <c r="IG1" s="380"/>
      <c r="IH1" s="380"/>
      <c r="II1" s="380"/>
      <c r="IJ1" s="380"/>
      <c r="IK1" s="380"/>
      <c r="IL1" s="380"/>
      <c r="IM1" s="380"/>
      <c r="IN1" s="380"/>
      <c r="IO1" s="380"/>
      <c r="IP1" s="379" t="s">
        <v>961</v>
      </c>
      <c r="IQ1" s="380"/>
      <c r="IR1" s="380"/>
      <c r="IS1" s="380"/>
      <c r="IT1" s="380"/>
      <c r="IU1" s="380"/>
      <c r="IV1" s="380"/>
      <c r="IW1" s="380"/>
      <c r="IX1" s="380"/>
      <c r="IY1" s="380"/>
      <c r="IZ1" s="380"/>
      <c r="JA1" s="380"/>
    </row>
    <row r="2" spans="1:261" ht="20.399999999999999" customHeight="1" thickBot="1" x14ac:dyDescent="0.5">
      <c r="A2" s="93"/>
      <c r="B2" s="428"/>
      <c r="C2" s="428"/>
      <c r="D2" s="93"/>
      <c r="E2" s="94"/>
      <c r="F2" s="92"/>
      <c r="G2" s="93"/>
      <c r="H2" s="429"/>
      <c r="I2" s="429"/>
      <c r="J2" s="157"/>
      <c r="K2" s="157"/>
      <c r="L2" s="157"/>
      <c r="M2" s="79"/>
      <c r="N2" s="79"/>
      <c r="O2" s="79"/>
      <c r="P2" s="79"/>
      <c r="Q2" s="79"/>
      <c r="R2" s="79"/>
      <c r="S2" s="79"/>
      <c r="T2" s="79"/>
      <c r="U2" s="79"/>
      <c r="V2" s="157"/>
      <c r="W2" s="157"/>
      <c r="X2" s="157"/>
      <c r="Y2" s="79"/>
      <c r="Z2" s="79"/>
      <c r="AA2" s="79"/>
      <c r="AB2" s="79"/>
      <c r="AC2" s="79"/>
      <c r="AD2" s="79"/>
      <c r="AE2" s="79"/>
      <c r="AF2" s="79"/>
      <c r="AG2" s="79"/>
      <c r="AH2" s="157"/>
      <c r="AI2" s="157"/>
      <c r="AJ2" s="157"/>
      <c r="AK2" s="79"/>
      <c r="AL2" s="79"/>
      <c r="AM2" s="79"/>
      <c r="AN2" s="79"/>
      <c r="AO2" s="79"/>
      <c r="AP2" s="79"/>
      <c r="AQ2" s="79"/>
      <c r="AR2" s="79"/>
      <c r="AS2" s="79"/>
      <c r="AT2" s="157"/>
      <c r="AU2" s="157"/>
      <c r="AV2" s="157"/>
      <c r="AW2" s="79"/>
      <c r="AX2" s="79"/>
      <c r="AY2" s="79"/>
      <c r="BF2" s="157"/>
      <c r="BG2" s="157"/>
      <c r="BH2" s="157"/>
      <c r="BI2" s="79"/>
      <c r="BJ2" s="79"/>
      <c r="BK2" s="79"/>
      <c r="BL2" s="79"/>
      <c r="BM2" s="79"/>
      <c r="BN2" s="79"/>
      <c r="BO2" s="79"/>
      <c r="BP2" s="79"/>
      <c r="BQ2" s="79"/>
      <c r="BR2" s="157"/>
      <c r="BS2" s="157"/>
      <c r="BT2" s="157"/>
      <c r="BU2" s="79"/>
      <c r="BV2" s="79"/>
      <c r="BW2" s="79"/>
      <c r="BX2" s="79"/>
      <c r="BY2" s="79"/>
      <c r="BZ2" s="79"/>
      <c r="CA2" s="79"/>
      <c r="CB2" s="79"/>
      <c r="CC2" s="79"/>
      <c r="CD2" s="157"/>
      <c r="CE2" s="157"/>
      <c r="CF2" s="157"/>
      <c r="CG2" s="79"/>
      <c r="CH2" s="79"/>
      <c r="CI2" s="79"/>
      <c r="CJ2" s="79"/>
      <c r="CK2" s="79"/>
      <c r="CL2" s="79"/>
      <c r="CM2" s="79"/>
      <c r="CN2" s="79"/>
      <c r="CO2" s="79"/>
      <c r="CP2" s="157"/>
      <c r="CQ2" s="157"/>
      <c r="CR2" s="157"/>
      <c r="CS2" s="79"/>
      <c r="CT2" s="79"/>
      <c r="CU2" s="79"/>
      <c r="DB2" s="157"/>
      <c r="DC2" s="157"/>
      <c r="DD2" s="157"/>
      <c r="DE2" s="79"/>
      <c r="DF2" s="79"/>
      <c r="DG2" s="79"/>
      <c r="DN2" s="157"/>
      <c r="DO2" s="157"/>
      <c r="DP2" s="157"/>
      <c r="DQ2" s="79"/>
      <c r="DR2" s="79"/>
      <c r="DS2" s="79"/>
      <c r="DW2" s="97"/>
      <c r="DX2" s="97"/>
      <c r="DY2" s="97"/>
      <c r="DZ2" s="157"/>
      <c r="EA2" s="157"/>
      <c r="EB2" s="157"/>
      <c r="EC2" s="79"/>
      <c r="ED2" s="79"/>
      <c r="EE2" s="79"/>
      <c r="EL2" s="157"/>
      <c r="EM2" s="157"/>
      <c r="EN2" s="157"/>
      <c r="EO2" s="79"/>
      <c r="EP2" s="79"/>
      <c r="EQ2" s="79"/>
      <c r="EX2" s="190" t="s">
        <v>685</v>
      </c>
      <c r="EY2" s="190"/>
      <c r="EZ2" s="190"/>
      <c r="FA2" s="190"/>
      <c r="FB2" s="190"/>
      <c r="FC2" s="190"/>
      <c r="FD2" s="190"/>
      <c r="FE2" s="190"/>
      <c r="FF2" s="190"/>
      <c r="FG2" s="190"/>
      <c r="FH2" s="190"/>
      <c r="FI2" s="190"/>
      <c r="FJ2" s="157"/>
      <c r="FK2" s="157"/>
      <c r="FL2" s="157"/>
      <c r="FM2" s="79"/>
      <c r="FN2" s="79"/>
      <c r="FO2" s="79"/>
      <c r="FV2" s="157"/>
      <c r="FW2" s="157"/>
      <c r="FX2" s="157"/>
      <c r="FY2" s="79"/>
      <c r="FZ2" s="79"/>
      <c r="GA2" s="79"/>
      <c r="GH2" s="157"/>
      <c r="GI2" s="157"/>
      <c r="GJ2" s="157"/>
      <c r="GK2" s="79"/>
      <c r="GL2" s="79"/>
      <c r="GM2" s="79"/>
      <c r="GN2" s="44"/>
      <c r="GO2" s="44"/>
      <c r="GP2" s="44"/>
      <c r="GQ2" s="44"/>
      <c r="GR2" s="44"/>
      <c r="GS2" s="44"/>
      <c r="GT2" s="157"/>
      <c r="GU2" s="157"/>
      <c r="GV2" s="157"/>
      <c r="GW2" s="79"/>
      <c r="GX2" s="79"/>
      <c r="GY2" s="79"/>
      <c r="HF2" s="157"/>
      <c r="HG2" s="157"/>
      <c r="HH2" s="157"/>
      <c r="HI2" s="79"/>
      <c r="HJ2" s="79"/>
      <c r="HK2" s="79"/>
      <c r="HR2" s="157"/>
      <c r="HS2" s="157"/>
      <c r="HT2" s="157"/>
      <c r="HU2" s="79"/>
      <c r="HV2" s="79"/>
      <c r="HW2" s="79"/>
      <c r="ID2" s="157"/>
      <c r="IE2" s="157"/>
      <c r="IF2" s="157"/>
      <c r="IG2" s="79"/>
      <c r="IH2" s="79"/>
      <c r="II2" s="79"/>
      <c r="IP2" s="157"/>
      <c r="IQ2" s="157"/>
      <c r="IR2" s="157"/>
      <c r="IS2" s="79"/>
      <c r="IT2" s="79"/>
      <c r="IU2" s="79"/>
    </row>
    <row r="3" spans="1:261" ht="20.399999999999999" customHeight="1" thickBot="1" x14ac:dyDescent="0.5">
      <c r="J3" s="193" t="s">
        <v>77</v>
      </c>
      <c r="K3" s="193"/>
      <c r="L3" s="193"/>
      <c r="M3" s="193"/>
      <c r="N3" s="193"/>
      <c r="O3" s="193"/>
      <c r="P3" s="201" t="s">
        <v>108</v>
      </c>
      <c r="Q3" s="201"/>
      <c r="R3" s="201"/>
      <c r="S3" s="201"/>
      <c r="T3" s="201"/>
      <c r="U3" s="201"/>
      <c r="V3" s="193" t="s">
        <v>77</v>
      </c>
      <c r="W3" s="193"/>
      <c r="X3" s="193"/>
      <c r="Y3" s="193"/>
      <c r="Z3" s="193"/>
      <c r="AA3" s="193"/>
      <c r="AB3" s="201" t="s">
        <v>108</v>
      </c>
      <c r="AC3" s="201"/>
      <c r="AD3" s="201"/>
      <c r="AE3" s="201"/>
      <c r="AF3" s="201"/>
      <c r="AG3" s="201"/>
      <c r="AH3" s="193" t="s">
        <v>77</v>
      </c>
      <c r="AI3" s="193"/>
      <c r="AJ3" s="193"/>
      <c r="AK3" s="193"/>
      <c r="AL3" s="193"/>
      <c r="AM3" s="193"/>
      <c r="AN3" s="167" t="s">
        <v>116</v>
      </c>
      <c r="AO3" s="168"/>
      <c r="AP3" s="168"/>
      <c r="AQ3" s="168"/>
      <c r="AR3" s="168"/>
      <c r="AS3" s="169"/>
      <c r="AT3" s="193" t="s">
        <v>77</v>
      </c>
      <c r="AU3" s="193"/>
      <c r="AV3" s="193"/>
      <c r="AW3" s="193"/>
      <c r="AX3" s="193"/>
      <c r="AY3" s="193"/>
      <c r="AZ3" s="201" t="s">
        <v>108</v>
      </c>
      <c r="BA3" s="201"/>
      <c r="BB3" s="201"/>
      <c r="BC3" s="201"/>
      <c r="BD3" s="201"/>
      <c r="BE3" s="201"/>
      <c r="BF3" s="193" t="s">
        <v>77</v>
      </c>
      <c r="BG3" s="193"/>
      <c r="BH3" s="193"/>
      <c r="BI3" s="193"/>
      <c r="BJ3" s="193"/>
      <c r="BK3" s="193"/>
      <c r="BL3" s="201" t="s">
        <v>108</v>
      </c>
      <c r="BM3" s="201"/>
      <c r="BN3" s="201"/>
      <c r="BO3" s="201"/>
      <c r="BP3" s="201"/>
      <c r="BQ3" s="201"/>
      <c r="BR3" s="193" t="s">
        <v>77</v>
      </c>
      <c r="BS3" s="193"/>
      <c r="BT3" s="193"/>
      <c r="BU3" s="193"/>
      <c r="BV3" s="193"/>
      <c r="BW3" s="193"/>
      <c r="BX3" s="167" t="s">
        <v>116</v>
      </c>
      <c r="BY3" s="168"/>
      <c r="BZ3" s="168"/>
      <c r="CA3" s="168"/>
      <c r="CB3" s="168"/>
      <c r="CC3" s="169"/>
      <c r="CD3" s="193" t="s">
        <v>77</v>
      </c>
      <c r="CE3" s="193"/>
      <c r="CF3" s="193"/>
      <c r="CG3" s="193"/>
      <c r="CH3" s="193"/>
      <c r="CI3" s="193"/>
      <c r="CJ3" s="201" t="s">
        <v>108</v>
      </c>
      <c r="CK3" s="201"/>
      <c r="CL3" s="201"/>
      <c r="CM3" s="201"/>
      <c r="CN3" s="201"/>
      <c r="CO3" s="201"/>
      <c r="CP3" s="193" t="s">
        <v>77</v>
      </c>
      <c r="CQ3" s="193"/>
      <c r="CR3" s="193"/>
      <c r="CS3" s="193"/>
      <c r="CT3" s="193"/>
      <c r="CU3" s="193"/>
      <c r="CV3" s="167" t="s">
        <v>116</v>
      </c>
      <c r="CW3" s="168"/>
      <c r="CX3" s="168"/>
      <c r="CY3" s="168"/>
      <c r="CZ3" s="168"/>
      <c r="DA3" s="169"/>
      <c r="DB3" s="193" t="s">
        <v>77</v>
      </c>
      <c r="DC3" s="193"/>
      <c r="DD3" s="193"/>
      <c r="DE3" s="193"/>
      <c r="DF3" s="193"/>
      <c r="DG3" s="193"/>
      <c r="DN3" s="220" t="s">
        <v>116</v>
      </c>
      <c r="DO3" s="221"/>
      <c r="DP3" s="221"/>
      <c r="DQ3" s="221"/>
      <c r="DR3" s="221"/>
      <c r="DS3" s="221"/>
      <c r="DT3" s="137" t="s">
        <v>553</v>
      </c>
      <c r="DU3" s="138"/>
      <c r="DV3" s="222"/>
      <c r="DW3" s="456"/>
      <c r="DX3" s="457"/>
      <c r="DY3" s="458"/>
      <c r="DZ3" s="193" t="s">
        <v>77</v>
      </c>
      <c r="EA3" s="193"/>
      <c r="EB3" s="193"/>
      <c r="EC3" s="193"/>
      <c r="ED3" s="193"/>
      <c r="EE3" s="193"/>
      <c r="EL3" s="161" t="s">
        <v>610</v>
      </c>
      <c r="EM3" s="161"/>
      <c r="EN3" s="161"/>
      <c r="EO3" s="161"/>
      <c r="EP3" s="161"/>
      <c r="EQ3" s="161"/>
      <c r="ER3" s="158" t="s">
        <v>14</v>
      </c>
      <c r="ES3" s="158"/>
      <c r="ET3" s="158"/>
      <c r="EU3" s="158"/>
      <c r="EV3" s="158"/>
      <c r="EW3" s="158"/>
      <c r="EX3" s="161" t="s">
        <v>686</v>
      </c>
      <c r="EY3" s="161"/>
      <c r="EZ3" s="161"/>
      <c r="FA3" s="161"/>
      <c r="FB3" s="161"/>
      <c r="FC3" s="161"/>
      <c r="FD3" s="158" t="s">
        <v>20</v>
      </c>
      <c r="FE3" s="158"/>
      <c r="FF3" s="158"/>
      <c r="FG3" s="158"/>
      <c r="FH3" s="158"/>
      <c r="FI3" s="158"/>
      <c r="FJ3" s="161" t="s">
        <v>744</v>
      </c>
      <c r="FK3" s="161"/>
      <c r="FL3" s="161"/>
      <c r="FM3" s="161"/>
      <c r="FN3" s="161"/>
      <c r="FO3" s="161"/>
      <c r="FP3" s="158" t="s">
        <v>893</v>
      </c>
      <c r="FQ3" s="158"/>
      <c r="FR3" s="158"/>
      <c r="FS3" s="158"/>
      <c r="FT3" s="158"/>
      <c r="FU3" s="158"/>
      <c r="FV3" s="193" t="s">
        <v>894</v>
      </c>
      <c r="FW3" s="193"/>
      <c r="FX3" s="193"/>
      <c r="FY3" s="193"/>
      <c r="FZ3" s="193"/>
      <c r="GA3" s="193"/>
      <c r="GB3" s="167" t="s">
        <v>895</v>
      </c>
      <c r="GC3" s="168"/>
      <c r="GD3" s="168"/>
      <c r="GE3" s="168"/>
      <c r="GF3" s="168"/>
      <c r="GG3" s="169"/>
      <c r="GH3" s="161" t="s">
        <v>843</v>
      </c>
      <c r="GI3" s="161"/>
      <c r="GJ3" s="161"/>
      <c r="GK3" s="161"/>
      <c r="GL3" s="161"/>
      <c r="GM3" s="161"/>
      <c r="GN3" s="158" t="s">
        <v>877</v>
      </c>
      <c r="GO3" s="158"/>
      <c r="GP3" s="158"/>
      <c r="GQ3" s="158"/>
      <c r="GR3" s="158"/>
      <c r="GS3" s="158"/>
      <c r="GT3" s="161" t="s">
        <v>52</v>
      </c>
      <c r="GU3" s="161"/>
      <c r="GV3" s="161"/>
      <c r="GW3" s="161"/>
      <c r="GX3" s="161"/>
      <c r="GY3" s="161"/>
      <c r="GZ3" s="158" t="s">
        <v>901</v>
      </c>
      <c r="HA3" s="158"/>
      <c r="HB3" s="158"/>
      <c r="HC3" s="158"/>
      <c r="HD3" s="158"/>
      <c r="HE3" s="158"/>
      <c r="HF3" s="161" t="s">
        <v>923</v>
      </c>
      <c r="HG3" s="161"/>
      <c r="HH3" s="161"/>
      <c r="HI3" s="161"/>
      <c r="HJ3" s="161"/>
      <c r="HK3" s="161"/>
      <c r="HL3" s="158" t="s">
        <v>924</v>
      </c>
      <c r="HM3" s="158"/>
      <c r="HN3" s="158"/>
      <c r="HO3" s="158"/>
      <c r="HP3" s="158"/>
      <c r="HQ3" s="158"/>
      <c r="HR3" s="161" t="s">
        <v>943</v>
      </c>
      <c r="HS3" s="161"/>
      <c r="HT3" s="161"/>
      <c r="HU3" s="161"/>
      <c r="HV3" s="161"/>
      <c r="HW3" s="161"/>
      <c r="HX3" s="158" t="s">
        <v>944</v>
      </c>
      <c r="HY3" s="158"/>
      <c r="HZ3" s="158"/>
      <c r="IA3" s="158"/>
      <c r="IB3" s="158"/>
      <c r="IC3" s="158"/>
      <c r="ID3" s="161" t="s">
        <v>42</v>
      </c>
      <c r="IE3" s="161"/>
      <c r="IF3" s="161"/>
      <c r="IG3" s="161"/>
      <c r="IH3" s="161"/>
      <c r="II3" s="161"/>
      <c r="IJ3" s="158" t="s">
        <v>43</v>
      </c>
      <c r="IK3" s="158"/>
      <c r="IL3" s="158"/>
      <c r="IM3" s="158"/>
      <c r="IN3" s="158"/>
      <c r="IO3" s="158"/>
      <c r="IP3" s="161" t="s">
        <v>962</v>
      </c>
      <c r="IQ3" s="161"/>
      <c r="IR3" s="161"/>
      <c r="IS3" s="161"/>
      <c r="IT3" s="161"/>
      <c r="IU3" s="161"/>
      <c r="IV3" s="158" t="s">
        <v>963</v>
      </c>
      <c r="IW3" s="158"/>
      <c r="IX3" s="158"/>
      <c r="IY3" s="158"/>
      <c r="IZ3" s="158"/>
      <c r="JA3" s="158"/>
    </row>
    <row r="4" spans="1:261" ht="20.399999999999999" customHeight="1" x14ac:dyDescent="0.45">
      <c r="A4" s="433"/>
      <c r="B4" s="433"/>
      <c r="C4" s="433"/>
      <c r="D4" s="433"/>
      <c r="E4" s="433"/>
      <c r="F4" s="433"/>
      <c r="G4" s="433"/>
      <c r="H4" s="433"/>
      <c r="I4" s="434"/>
      <c r="J4" s="137" t="s">
        <v>91</v>
      </c>
      <c r="K4" s="138"/>
      <c r="L4" s="138"/>
      <c r="M4" s="401" t="s">
        <v>991</v>
      </c>
      <c r="N4" s="402"/>
      <c r="O4" s="403"/>
      <c r="P4" s="137" t="s">
        <v>91</v>
      </c>
      <c r="Q4" s="138"/>
      <c r="R4" s="138"/>
      <c r="S4" s="401" t="s">
        <v>991</v>
      </c>
      <c r="T4" s="402"/>
      <c r="U4" s="403"/>
      <c r="V4" s="137" t="s">
        <v>91</v>
      </c>
      <c r="W4" s="138"/>
      <c r="X4" s="138"/>
      <c r="Y4" s="401" t="s">
        <v>991</v>
      </c>
      <c r="Z4" s="402"/>
      <c r="AA4" s="403"/>
      <c r="AB4" s="137" t="s">
        <v>91</v>
      </c>
      <c r="AC4" s="138"/>
      <c r="AD4" s="138"/>
      <c r="AE4" s="401" t="s">
        <v>991</v>
      </c>
      <c r="AF4" s="402"/>
      <c r="AG4" s="403"/>
      <c r="AH4" s="137" t="s">
        <v>91</v>
      </c>
      <c r="AI4" s="138"/>
      <c r="AJ4" s="138"/>
      <c r="AK4" s="401" t="s">
        <v>991</v>
      </c>
      <c r="AL4" s="402"/>
      <c r="AM4" s="403"/>
      <c r="AN4" s="137" t="s">
        <v>91</v>
      </c>
      <c r="AO4" s="138"/>
      <c r="AP4" s="138"/>
      <c r="AQ4" s="401" t="s">
        <v>991</v>
      </c>
      <c r="AR4" s="402"/>
      <c r="AS4" s="403"/>
      <c r="AT4" s="137" t="s">
        <v>91</v>
      </c>
      <c r="AU4" s="138"/>
      <c r="AV4" s="138"/>
      <c r="AW4" s="401" t="s">
        <v>991</v>
      </c>
      <c r="AX4" s="402"/>
      <c r="AY4" s="403"/>
      <c r="AZ4" s="137" t="s">
        <v>91</v>
      </c>
      <c r="BA4" s="138"/>
      <c r="BB4" s="138"/>
      <c r="BC4" s="401" t="s">
        <v>991</v>
      </c>
      <c r="BD4" s="402"/>
      <c r="BE4" s="403"/>
      <c r="BF4" s="137" t="s">
        <v>91</v>
      </c>
      <c r="BG4" s="138"/>
      <c r="BH4" s="138"/>
      <c r="BI4" s="401" t="s">
        <v>991</v>
      </c>
      <c r="BJ4" s="402"/>
      <c r="BK4" s="403"/>
      <c r="BL4" s="137" t="s">
        <v>91</v>
      </c>
      <c r="BM4" s="138"/>
      <c r="BN4" s="138"/>
      <c r="BO4" s="401" t="s">
        <v>991</v>
      </c>
      <c r="BP4" s="402"/>
      <c r="BQ4" s="403"/>
      <c r="BR4" s="137" t="s">
        <v>91</v>
      </c>
      <c r="BS4" s="138"/>
      <c r="BT4" s="138"/>
      <c r="BU4" s="401" t="s">
        <v>991</v>
      </c>
      <c r="BV4" s="402"/>
      <c r="BW4" s="403"/>
      <c r="BX4" s="137" t="s">
        <v>91</v>
      </c>
      <c r="BY4" s="138"/>
      <c r="BZ4" s="138"/>
      <c r="CA4" s="401" t="s">
        <v>991</v>
      </c>
      <c r="CB4" s="402"/>
      <c r="CC4" s="403"/>
      <c r="CD4" s="137" t="s">
        <v>91</v>
      </c>
      <c r="CE4" s="138"/>
      <c r="CF4" s="138"/>
      <c r="CG4" s="401" t="s">
        <v>991</v>
      </c>
      <c r="CH4" s="402"/>
      <c r="CI4" s="403"/>
      <c r="CJ4" s="137" t="s">
        <v>91</v>
      </c>
      <c r="CK4" s="138"/>
      <c r="CL4" s="138"/>
      <c r="CM4" s="401" t="s">
        <v>991</v>
      </c>
      <c r="CN4" s="402"/>
      <c r="CO4" s="403"/>
      <c r="CP4" s="137" t="s">
        <v>91</v>
      </c>
      <c r="CQ4" s="138"/>
      <c r="CR4" s="138"/>
      <c r="CS4" s="401" t="s">
        <v>991</v>
      </c>
      <c r="CT4" s="402"/>
      <c r="CU4" s="403"/>
      <c r="CV4" s="137" t="s">
        <v>91</v>
      </c>
      <c r="CW4" s="138"/>
      <c r="CX4" s="138"/>
      <c r="CY4" s="401" t="s">
        <v>991</v>
      </c>
      <c r="CZ4" s="402"/>
      <c r="DA4" s="403"/>
      <c r="DB4" s="137" t="s">
        <v>91</v>
      </c>
      <c r="DC4" s="138"/>
      <c r="DD4" s="138"/>
      <c r="DE4" s="401" t="s">
        <v>991</v>
      </c>
      <c r="DF4" s="402"/>
      <c r="DG4" s="403"/>
      <c r="DN4" s="137" t="s">
        <v>91</v>
      </c>
      <c r="DO4" s="138"/>
      <c r="DP4" s="138"/>
      <c r="DQ4" s="401" t="s">
        <v>991</v>
      </c>
      <c r="DR4" s="402"/>
      <c r="DS4" s="403"/>
      <c r="DT4" s="123" t="s">
        <v>83</v>
      </c>
      <c r="DU4" s="124"/>
      <c r="DV4" s="125"/>
      <c r="DW4" s="395"/>
      <c r="DX4" s="396"/>
      <c r="DY4" s="397"/>
      <c r="DZ4" s="137" t="s">
        <v>91</v>
      </c>
      <c r="EA4" s="138"/>
      <c r="EB4" s="138"/>
      <c r="EC4" s="401" t="s">
        <v>991</v>
      </c>
      <c r="ED4" s="402"/>
      <c r="EE4" s="403"/>
      <c r="EL4" s="137" t="s">
        <v>91</v>
      </c>
      <c r="EM4" s="138"/>
      <c r="EN4" s="138"/>
      <c r="EO4" s="401" t="s">
        <v>991</v>
      </c>
      <c r="EP4" s="402"/>
      <c r="EQ4" s="403"/>
      <c r="ER4" s="137" t="s">
        <v>91</v>
      </c>
      <c r="ES4" s="138"/>
      <c r="ET4" s="138"/>
      <c r="EU4" s="401" t="s">
        <v>991</v>
      </c>
      <c r="EV4" s="402"/>
      <c r="EW4" s="403"/>
      <c r="EX4" s="137" t="s">
        <v>91</v>
      </c>
      <c r="EY4" s="138"/>
      <c r="EZ4" s="138"/>
      <c r="FA4" s="401" t="s">
        <v>991</v>
      </c>
      <c r="FB4" s="402"/>
      <c r="FC4" s="403"/>
      <c r="FD4" s="137" t="s">
        <v>91</v>
      </c>
      <c r="FE4" s="138"/>
      <c r="FF4" s="138"/>
      <c r="FG4" s="401" t="s">
        <v>991</v>
      </c>
      <c r="FH4" s="402"/>
      <c r="FI4" s="403"/>
      <c r="FJ4" s="137" t="s">
        <v>91</v>
      </c>
      <c r="FK4" s="138"/>
      <c r="FL4" s="138"/>
      <c r="FM4" s="401" t="s">
        <v>991</v>
      </c>
      <c r="FN4" s="402"/>
      <c r="FO4" s="403"/>
      <c r="FP4" s="137" t="s">
        <v>91</v>
      </c>
      <c r="FQ4" s="138"/>
      <c r="FR4" s="138"/>
      <c r="FS4" s="401" t="s">
        <v>991</v>
      </c>
      <c r="FT4" s="402"/>
      <c r="FU4" s="403"/>
      <c r="FV4" s="137" t="s">
        <v>91</v>
      </c>
      <c r="FW4" s="138"/>
      <c r="FX4" s="138"/>
      <c r="FY4" s="401" t="s">
        <v>991</v>
      </c>
      <c r="FZ4" s="402"/>
      <c r="GA4" s="403"/>
      <c r="GB4" s="137" t="s">
        <v>91</v>
      </c>
      <c r="GC4" s="138"/>
      <c r="GD4" s="138"/>
      <c r="GE4" s="401" t="s">
        <v>991</v>
      </c>
      <c r="GF4" s="402"/>
      <c r="GG4" s="403"/>
      <c r="GH4" s="137" t="s">
        <v>91</v>
      </c>
      <c r="GI4" s="138"/>
      <c r="GJ4" s="138"/>
      <c r="GK4" s="401" t="s">
        <v>991</v>
      </c>
      <c r="GL4" s="402"/>
      <c r="GM4" s="403"/>
      <c r="GN4" s="137" t="s">
        <v>91</v>
      </c>
      <c r="GO4" s="138"/>
      <c r="GP4" s="138"/>
      <c r="GQ4" s="401" t="s">
        <v>991</v>
      </c>
      <c r="GR4" s="402"/>
      <c r="GS4" s="403"/>
      <c r="GT4" s="137" t="s">
        <v>91</v>
      </c>
      <c r="GU4" s="138"/>
      <c r="GV4" s="138"/>
      <c r="GW4" s="401" t="s">
        <v>991</v>
      </c>
      <c r="GX4" s="402"/>
      <c r="GY4" s="403"/>
      <c r="GZ4" s="137" t="s">
        <v>91</v>
      </c>
      <c r="HA4" s="138"/>
      <c r="HB4" s="138"/>
      <c r="HC4" s="401" t="s">
        <v>991</v>
      </c>
      <c r="HD4" s="402"/>
      <c r="HE4" s="403"/>
      <c r="HF4" s="137" t="s">
        <v>91</v>
      </c>
      <c r="HG4" s="138"/>
      <c r="HH4" s="138"/>
      <c r="HI4" s="401" t="s">
        <v>991</v>
      </c>
      <c r="HJ4" s="402"/>
      <c r="HK4" s="403"/>
      <c r="HL4" s="137" t="s">
        <v>91</v>
      </c>
      <c r="HM4" s="138"/>
      <c r="HN4" s="138"/>
      <c r="HO4" s="401" t="s">
        <v>991</v>
      </c>
      <c r="HP4" s="402"/>
      <c r="HQ4" s="403"/>
      <c r="HR4" s="137" t="s">
        <v>91</v>
      </c>
      <c r="HS4" s="138"/>
      <c r="HT4" s="138"/>
      <c r="HU4" s="401" t="s">
        <v>991</v>
      </c>
      <c r="HV4" s="402"/>
      <c r="HW4" s="403"/>
      <c r="HX4" s="137" t="s">
        <v>91</v>
      </c>
      <c r="HY4" s="138"/>
      <c r="HZ4" s="138"/>
      <c r="IA4" s="401" t="s">
        <v>991</v>
      </c>
      <c r="IB4" s="402"/>
      <c r="IC4" s="403"/>
      <c r="ID4" s="137" t="s">
        <v>91</v>
      </c>
      <c r="IE4" s="138"/>
      <c r="IF4" s="138"/>
      <c r="IG4" s="401" t="s">
        <v>991</v>
      </c>
      <c r="IH4" s="402"/>
      <c r="II4" s="403"/>
      <c r="IJ4" s="137" t="s">
        <v>91</v>
      </c>
      <c r="IK4" s="138"/>
      <c r="IL4" s="138"/>
      <c r="IM4" s="401" t="s">
        <v>991</v>
      </c>
      <c r="IN4" s="402"/>
      <c r="IO4" s="403"/>
      <c r="IP4" s="137" t="s">
        <v>91</v>
      </c>
      <c r="IQ4" s="138"/>
      <c r="IR4" s="138"/>
      <c r="IS4" s="401" t="s">
        <v>991</v>
      </c>
      <c r="IT4" s="402"/>
      <c r="IU4" s="403"/>
      <c r="IV4" s="137" t="s">
        <v>91</v>
      </c>
      <c r="IW4" s="138"/>
      <c r="IX4" s="138"/>
      <c r="IY4" s="401" t="s">
        <v>991</v>
      </c>
      <c r="IZ4" s="402"/>
      <c r="JA4" s="403"/>
    </row>
    <row r="5" spans="1:261" ht="20.399999999999999" customHeight="1" x14ac:dyDescent="0.45">
      <c r="A5" s="435"/>
      <c r="B5" s="103"/>
      <c r="C5" s="95"/>
      <c r="D5" s="435"/>
      <c r="E5" s="435"/>
      <c r="F5" s="95"/>
      <c r="G5" s="435"/>
      <c r="H5" s="435"/>
      <c r="I5" s="98"/>
      <c r="J5" s="112" t="s">
        <v>92</v>
      </c>
      <c r="K5" s="113"/>
      <c r="L5" s="114"/>
      <c r="M5" s="392"/>
      <c r="N5" s="393"/>
      <c r="O5" s="394"/>
      <c r="P5" s="112" t="s">
        <v>109</v>
      </c>
      <c r="Q5" s="113"/>
      <c r="R5" s="114"/>
      <c r="S5" s="392"/>
      <c r="T5" s="393"/>
      <c r="U5" s="394"/>
      <c r="V5" s="112" t="s">
        <v>139</v>
      </c>
      <c r="W5" s="113"/>
      <c r="X5" s="114"/>
      <c r="Y5" s="392"/>
      <c r="Z5" s="393"/>
      <c r="AA5" s="394"/>
      <c r="AB5" s="198" t="s">
        <v>158</v>
      </c>
      <c r="AC5" s="199"/>
      <c r="AD5" s="199"/>
      <c r="AE5" s="392"/>
      <c r="AF5" s="393"/>
      <c r="AG5" s="394"/>
      <c r="AH5" s="112" t="s">
        <v>221</v>
      </c>
      <c r="AI5" s="113"/>
      <c r="AJ5" s="114"/>
      <c r="AK5" s="392"/>
      <c r="AL5" s="393"/>
      <c r="AM5" s="394"/>
      <c r="AN5" s="112" t="s">
        <v>235</v>
      </c>
      <c r="AO5" s="113"/>
      <c r="AP5" s="114"/>
      <c r="AQ5" s="392"/>
      <c r="AR5" s="393"/>
      <c r="AS5" s="394"/>
      <c r="AT5" s="112" t="s">
        <v>249</v>
      </c>
      <c r="AU5" s="113"/>
      <c r="AV5" s="114"/>
      <c r="AW5" s="392"/>
      <c r="AX5" s="393"/>
      <c r="AY5" s="394"/>
      <c r="AZ5" s="231" t="s">
        <v>263</v>
      </c>
      <c r="BA5" s="232"/>
      <c r="BB5" s="233"/>
      <c r="BC5" s="392"/>
      <c r="BD5" s="393"/>
      <c r="BE5" s="394"/>
      <c r="BF5" s="112" t="s">
        <v>294</v>
      </c>
      <c r="BG5" s="113"/>
      <c r="BH5" s="114"/>
      <c r="BI5" s="392"/>
      <c r="BJ5" s="393"/>
      <c r="BK5" s="394"/>
      <c r="BL5" s="198" t="s">
        <v>309</v>
      </c>
      <c r="BM5" s="199"/>
      <c r="BN5" s="199"/>
      <c r="BO5" s="392"/>
      <c r="BP5" s="393"/>
      <c r="BQ5" s="394"/>
      <c r="BR5" s="112" t="s">
        <v>340</v>
      </c>
      <c r="BS5" s="113"/>
      <c r="BT5" s="114"/>
      <c r="BU5" s="392"/>
      <c r="BV5" s="393"/>
      <c r="BW5" s="394"/>
      <c r="BX5" s="112" t="s">
        <v>287</v>
      </c>
      <c r="BY5" s="113"/>
      <c r="BZ5" s="114"/>
      <c r="CA5" s="392"/>
      <c r="CB5" s="393"/>
      <c r="CC5" s="394"/>
      <c r="CD5" s="112" t="s">
        <v>380</v>
      </c>
      <c r="CE5" s="113"/>
      <c r="CF5" s="114"/>
      <c r="CG5" s="392"/>
      <c r="CH5" s="393"/>
      <c r="CI5" s="394"/>
      <c r="CJ5" s="112" t="s">
        <v>395</v>
      </c>
      <c r="CK5" s="113"/>
      <c r="CL5" s="114"/>
      <c r="CM5" s="392"/>
      <c r="CN5" s="393"/>
      <c r="CO5" s="394"/>
      <c r="CP5" s="112" t="s">
        <v>420</v>
      </c>
      <c r="CQ5" s="113"/>
      <c r="CR5" s="114"/>
      <c r="CS5" s="392"/>
      <c r="CT5" s="393"/>
      <c r="CU5" s="394"/>
      <c r="CV5" s="112" t="s">
        <v>435</v>
      </c>
      <c r="CW5" s="113"/>
      <c r="CX5" s="114"/>
      <c r="CY5" s="392"/>
      <c r="CZ5" s="393"/>
      <c r="DA5" s="394"/>
      <c r="DB5" s="112" t="s">
        <v>459</v>
      </c>
      <c r="DC5" s="113"/>
      <c r="DD5" s="114"/>
      <c r="DE5" s="392"/>
      <c r="DF5" s="393"/>
      <c r="DG5" s="394"/>
      <c r="DN5" s="112" t="s">
        <v>538</v>
      </c>
      <c r="DO5" s="113"/>
      <c r="DP5" s="114"/>
      <c r="DQ5" s="392"/>
      <c r="DR5" s="393"/>
      <c r="DS5" s="394"/>
      <c r="DT5" s="198" t="s">
        <v>554</v>
      </c>
      <c r="DU5" s="199"/>
      <c r="DV5" s="199"/>
      <c r="DW5" s="392"/>
      <c r="DX5" s="393"/>
      <c r="DY5" s="394"/>
      <c r="DZ5" s="112" t="s">
        <v>568</v>
      </c>
      <c r="EA5" s="113"/>
      <c r="EB5" s="114"/>
      <c r="EC5" s="392"/>
      <c r="ED5" s="393"/>
      <c r="EE5" s="394"/>
      <c r="EL5" s="112" t="s">
        <v>612</v>
      </c>
      <c r="EM5" s="113"/>
      <c r="EN5" s="114"/>
      <c r="EO5" s="392"/>
      <c r="EP5" s="393"/>
      <c r="EQ5" s="394"/>
      <c r="ER5" s="112" t="s">
        <v>627</v>
      </c>
      <c r="ES5" s="113"/>
      <c r="ET5" s="114"/>
      <c r="EU5" s="392"/>
      <c r="EV5" s="393"/>
      <c r="EW5" s="394"/>
      <c r="EX5" s="112" t="s">
        <v>687</v>
      </c>
      <c r="EY5" s="113"/>
      <c r="EZ5" s="114"/>
      <c r="FA5" s="392"/>
      <c r="FB5" s="393"/>
      <c r="FC5" s="394"/>
      <c r="FD5" s="112" t="s">
        <v>704</v>
      </c>
      <c r="FE5" s="113"/>
      <c r="FF5" s="114"/>
      <c r="FG5" s="392"/>
      <c r="FH5" s="393"/>
      <c r="FI5" s="394"/>
      <c r="FJ5" s="112" t="s">
        <v>750</v>
      </c>
      <c r="FK5" s="113"/>
      <c r="FL5" s="114"/>
      <c r="FM5" s="392"/>
      <c r="FN5" s="393"/>
      <c r="FO5" s="394"/>
      <c r="FP5" s="112" t="s">
        <v>765</v>
      </c>
      <c r="FQ5" s="113"/>
      <c r="FR5" s="114"/>
      <c r="FS5" s="392"/>
      <c r="FT5" s="393"/>
      <c r="FU5" s="394"/>
      <c r="FV5" s="112" t="s">
        <v>805</v>
      </c>
      <c r="FW5" s="113"/>
      <c r="FX5" s="114"/>
      <c r="FY5" s="392"/>
      <c r="FZ5" s="393"/>
      <c r="GA5" s="394"/>
      <c r="GB5" s="112" t="s">
        <v>819</v>
      </c>
      <c r="GC5" s="113"/>
      <c r="GD5" s="114"/>
      <c r="GE5" s="392"/>
      <c r="GF5" s="393"/>
      <c r="GG5" s="394"/>
      <c r="GH5" s="112" t="s">
        <v>862</v>
      </c>
      <c r="GI5" s="113"/>
      <c r="GJ5" s="114"/>
      <c r="GK5" s="392"/>
      <c r="GL5" s="393"/>
      <c r="GM5" s="394"/>
      <c r="GN5" s="112" t="s">
        <v>878</v>
      </c>
      <c r="GO5" s="113"/>
      <c r="GP5" s="114"/>
      <c r="GQ5" s="392"/>
      <c r="GR5" s="393"/>
      <c r="GS5" s="394"/>
      <c r="GT5" s="112" t="s">
        <v>313</v>
      </c>
      <c r="GU5" s="113"/>
      <c r="GV5" s="114"/>
      <c r="GW5" s="392"/>
      <c r="GX5" s="393"/>
      <c r="GY5" s="394"/>
      <c r="GZ5" s="112" t="s">
        <v>97</v>
      </c>
      <c r="HA5" s="113"/>
      <c r="HB5" s="114"/>
      <c r="HC5" s="392"/>
      <c r="HD5" s="393"/>
      <c r="HE5" s="394"/>
      <c r="HF5" s="112" t="s">
        <v>139</v>
      </c>
      <c r="HG5" s="113"/>
      <c r="HH5" s="114"/>
      <c r="HI5" s="392"/>
      <c r="HJ5" s="393"/>
      <c r="HK5" s="394"/>
      <c r="HL5" s="112" t="s">
        <v>783</v>
      </c>
      <c r="HM5" s="113"/>
      <c r="HN5" s="114"/>
      <c r="HO5" s="392"/>
      <c r="HP5" s="393"/>
      <c r="HQ5" s="394"/>
      <c r="HR5" s="112" t="s">
        <v>531</v>
      </c>
      <c r="HS5" s="113"/>
      <c r="HT5" s="114"/>
      <c r="HU5" s="392"/>
      <c r="HV5" s="393"/>
      <c r="HW5" s="394"/>
      <c r="HX5" s="112" t="s">
        <v>106</v>
      </c>
      <c r="HY5" s="113"/>
      <c r="HZ5" s="114"/>
      <c r="IA5" s="392"/>
      <c r="IB5" s="393"/>
      <c r="IC5" s="394"/>
      <c r="ID5" s="112" t="s">
        <v>592</v>
      </c>
      <c r="IE5" s="113"/>
      <c r="IF5" s="114"/>
      <c r="IG5" s="392"/>
      <c r="IH5" s="393"/>
      <c r="II5" s="394"/>
      <c r="IJ5" s="112" t="s">
        <v>388</v>
      </c>
      <c r="IK5" s="113"/>
      <c r="IL5" s="114"/>
      <c r="IM5" s="392"/>
      <c r="IN5" s="393"/>
      <c r="IO5" s="394"/>
      <c r="IP5" s="112" t="s">
        <v>147</v>
      </c>
      <c r="IQ5" s="113"/>
      <c r="IR5" s="114"/>
      <c r="IS5" s="392"/>
      <c r="IT5" s="393"/>
      <c r="IU5" s="394"/>
      <c r="IV5" s="112" t="s">
        <v>97</v>
      </c>
      <c r="IW5" s="113"/>
      <c r="IX5" s="114"/>
      <c r="IY5" s="392"/>
      <c r="IZ5" s="393"/>
      <c r="JA5" s="394"/>
    </row>
    <row r="6" spans="1:261" ht="20.399999999999999" customHeight="1" x14ac:dyDescent="0.45">
      <c r="A6" s="435"/>
      <c r="B6" s="103"/>
      <c r="C6" s="95"/>
      <c r="D6" s="436"/>
      <c r="E6" s="103"/>
      <c r="F6" s="95"/>
      <c r="G6" s="435"/>
      <c r="H6" s="435"/>
      <c r="I6" s="98"/>
      <c r="J6" s="134" t="s">
        <v>79</v>
      </c>
      <c r="K6" s="124"/>
      <c r="L6" s="125"/>
      <c r="M6" s="395"/>
      <c r="N6" s="396"/>
      <c r="O6" s="397"/>
      <c r="P6" s="134" t="s">
        <v>84</v>
      </c>
      <c r="Q6" s="124"/>
      <c r="R6" s="125"/>
      <c r="S6" s="395"/>
      <c r="T6" s="396"/>
      <c r="U6" s="397"/>
      <c r="V6" s="134" t="s">
        <v>80</v>
      </c>
      <c r="W6" s="124"/>
      <c r="X6" s="125"/>
      <c r="Y6" s="395"/>
      <c r="Z6" s="396"/>
      <c r="AA6" s="397"/>
      <c r="AB6" s="117" t="s">
        <v>83</v>
      </c>
      <c r="AC6" s="118"/>
      <c r="AD6" s="118"/>
      <c r="AE6" s="395"/>
      <c r="AF6" s="396"/>
      <c r="AG6" s="397"/>
      <c r="AH6" s="123" t="s">
        <v>82</v>
      </c>
      <c r="AI6" s="124"/>
      <c r="AJ6" s="125"/>
      <c r="AK6" s="395"/>
      <c r="AL6" s="396"/>
      <c r="AM6" s="397"/>
      <c r="AN6" s="117" t="s">
        <v>83</v>
      </c>
      <c r="AO6" s="118"/>
      <c r="AP6" s="118"/>
      <c r="AQ6" s="395"/>
      <c r="AR6" s="396"/>
      <c r="AS6" s="397"/>
      <c r="AT6" s="134" t="s">
        <v>79</v>
      </c>
      <c r="AU6" s="124"/>
      <c r="AV6" s="125"/>
      <c r="AW6" s="395"/>
      <c r="AX6" s="396"/>
      <c r="AY6" s="397"/>
      <c r="AZ6" s="191" t="s">
        <v>85</v>
      </c>
      <c r="BA6" s="192"/>
      <c r="BB6" s="192"/>
      <c r="BC6" s="395"/>
      <c r="BD6" s="396"/>
      <c r="BE6" s="397"/>
      <c r="BF6" s="134" t="s">
        <v>80</v>
      </c>
      <c r="BG6" s="124"/>
      <c r="BH6" s="125"/>
      <c r="BI6" s="395"/>
      <c r="BJ6" s="396"/>
      <c r="BK6" s="397"/>
      <c r="BL6" s="191" t="s">
        <v>84</v>
      </c>
      <c r="BM6" s="192"/>
      <c r="BN6" s="192"/>
      <c r="BO6" s="395"/>
      <c r="BP6" s="396"/>
      <c r="BQ6" s="397"/>
      <c r="BR6" s="123" t="s">
        <v>82</v>
      </c>
      <c r="BS6" s="124"/>
      <c r="BT6" s="125"/>
      <c r="BU6" s="395"/>
      <c r="BV6" s="396"/>
      <c r="BW6" s="397"/>
      <c r="BX6" s="117" t="s">
        <v>83</v>
      </c>
      <c r="BY6" s="118"/>
      <c r="BZ6" s="118"/>
      <c r="CA6" s="395"/>
      <c r="CB6" s="396"/>
      <c r="CC6" s="397"/>
      <c r="CD6" s="134" t="s">
        <v>79</v>
      </c>
      <c r="CE6" s="124"/>
      <c r="CF6" s="125"/>
      <c r="CG6" s="395"/>
      <c r="CH6" s="396"/>
      <c r="CI6" s="397"/>
      <c r="CJ6" s="123" t="s">
        <v>82</v>
      </c>
      <c r="CK6" s="124"/>
      <c r="CL6" s="125"/>
      <c r="CM6" s="395"/>
      <c r="CN6" s="396"/>
      <c r="CO6" s="397"/>
      <c r="CP6" s="123" t="s">
        <v>82</v>
      </c>
      <c r="CQ6" s="124"/>
      <c r="CR6" s="125"/>
      <c r="CS6" s="395"/>
      <c r="CT6" s="396"/>
      <c r="CU6" s="397"/>
      <c r="CV6" s="117" t="s">
        <v>83</v>
      </c>
      <c r="CW6" s="118"/>
      <c r="CX6" s="118"/>
      <c r="CY6" s="395"/>
      <c r="CZ6" s="396"/>
      <c r="DA6" s="397"/>
      <c r="DB6" s="134" t="s">
        <v>80</v>
      </c>
      <c r="DC6" s="124"/>
      <c r="DD6" s="125"/>
      <c r="DE6" s="395"/>
      <c r="DF6" s="396"/>
      <c r="DG6" s="397"/>
      <c r="DN6" s="123" t="s">
        <v>83</v>
      </c>
      <c r="DO6" s="124"/>
      <c r="DP6" s="125"/>
      <c r="DQ6" s="395"/>
      <c r="DR6" s="396"/>
      <c r="DS6" s="397"/>
      <c r="DT6" s="191" t="s">
        <v>84</v>
      </c>
      <c r="DU6" s="192"/>
      <c r="DV6" s="192"/>
      <c r="DW6" s="395"/>
      <c r="DX6" s="396"/>
      <c r="DY6" s="397"/>
      <c r="DZ6" s="134" t="s">
        <v>80</v>
      </c>
      <c r="EA6" s="124"/>
      <c r="EB6" s="125"/>
      <c r="EC6" s="395"/>
      <c r="ED6" s="396"/>
      <c r="EE6" s="397"/>
      <c r="EL6" s="134" t="s">
        <v>79</v>
      </c>
      <c r="EM6" s="124"/>
      <c r="EN6" s="125"/>
      <c r="EO6" s="395"/>
      <c r="EP6" s="396"/>
      <c r="EQ6" s="397"/>
      <c r="ER6" s="134" t="s">
        <v>79</v>
      </c>
      <c r="ES6" s="124"/>
      <c r="ET6" s="125"/>
      <c r="EU6" s="395"/>
      <c r="EV6" s="396"/>
      <c r="EW6" s="397"/>
      <c r="EX6" s="134" t="s">
        <v>80</v>
      </c>
      <c r="EY6" s="124"/>
      <c r="EZ6" s="125"/>
      <c r="FA6" s="395"/>
      <c r="FB6" s="396"/>
      <c r="FC6" s="397"/>
      <c r="FD6" s="123" t="s">
        <v>85</v>
      </c>
      <c r="FE6" s="124"/>
      <c r="FF6" s="125"/>
      <c r="FG6" s="395"/>
      <c r="FH6" s="396"/>
      <c r="FI6" s="397"/>
      <c r="FJ6" s="134" t="s">
        <v>80</v>
      </c>
      <c r="FK6" s="124"/>
      <c r="FL6" s="125"/>
      <c r="FM6" s="395"/>
      <c r="FN6" s="396"/>
      <c r="FO6" s="397"/>
      <c r="FP6" s="134" t="s">
        <v>80</v>
      </c>
      <c r="FQ6" s="124"/>
      <c r="FR6" s="125"/>
      <c r="FS6" s="395"/>
      <c r="FT6" s="396"/>
      <c r="FU6" s="397"/>
      <c r="FV6" s="134" t="s">
        <v>80</v>
      </c>
      <c r="FW6" s="124"/>
      <c r="FX6" s="125"/>
      <c r="FY6" s="395"/>
      <c r="FZ6" s="396"/>
      <c r="GA6" s="397"/>
      <c r="GB6" s="117" t="s">
        <v>83</v>
      </c>
      <c r="GC6" s="118"/>
      <c r="GD6" s="118"/>
      <c r="GE6" s="395"/>
      <c r="GF6" s="396"/>
      <c r="GG6" s="397"/>
      <c r="GH6" s="134" t="s">
        <v>80</v>
      </c>
      <c r="GI6" s="124"/>
      <c r="GJ6" s="125"/>
      <c r="GK6" s="395"/>
      <c r="GL6" s="396"/>
      <c r="GM6" s="397"/>
      <c r="GN6" s="134" t="s">
        <v>80</v>
      </c>
      <c r="GO6" s="124"/>
      <c r="GP6" s="125"/>
      <c r="GQ6" s="395"/>
      <c r="GR6" s="396"/>
      <c r="GS6" s="397"/>
      <c r="GT6" s="134" t="s">
        <v>79</v>
      </c>
      <c r="GU6" s="124"/>
      <c r="GV6" s="125"/>
      <c r="GW6" s="395"/>
      <c r="GX6" s="396"/>
      <c r="GY6" s="397"/>
      <c r="GZ6" s="134" t="s">
        <v>79</v>
      </c>
      <c r="HA6" s="124"/>
      <c r="HB6" s="125"/>
      <c r="HC6" s="395"/>
      <c r="HD6" s="396"/>
      <c r="HE6" s="397"/>
      <c r="HF6" s="134" t="s">
        <v>80</v>
      </c>
      <c r="HG6" s="124"/>
      <c r="HH6" s="125"/>
      <c r="HI6" s="395"/>
      <c r="HJ6" s="396"/>
      <c r="HK6" s="397"/>
      <c r="HL6" s="134" t="s">
        <v>80</v>
      </c>
      <c r="HM6" s="124"/>
      <c r="HN6" s="125"/>
      <c r="HO6" s="395"/>
      <c r="HP6" s="396"/>
      <c r="HQ6" s="397"/>
      <c r="HR6" s="134" t="s">
        <v>80</v>
      </c>
      <c r="HS6" s="124"/>
      <c r="HT6" s="125"/>
      <c r="HU6" s="395"/>
      <c r="HV6" s="396"/>
      <c r="HW6" s="397"/>
      <c r="HX6" s="134" t="s">
        <v>80</v>
      </c>
      <c r="HY6" s="124"/>
      <c r="HZ6" s="125"/>
      <c r="IA6" s="395"/>
      <c r="IB6" s="396"/>
      <c r="IC6" s="397"/>
      <c r="ID6" s="134" t="s">
        <v>80</v>
      </c>
      <c r="IE6" s="124"/>
      <c r="IF6" s="125"/>
      <c r="IG6" s="395"/>
      <c r="IH6" s="396"/>
      <c r="II6" s="397"/>
      <c r="IJ6" s="134" t="s">
        <v>81</v>
      </c>
      <c r="IK6" s="124"/>
      <c r="IL6" s="125"/>
      <c r="IM6" s="395"/>
      <c r="IN6" s="396"/>
      <c r="IO6" s="397"/>
      <c r="IP6" s="134" t="s">
        <v>80</v>
      </c>
      <c r="IQ6" s="124"/>
      <c r="IR6" s="125"/>
      <c r="IS6" s="395"/>
      <c r="IT6" s="396"/>
      <c r="IU6" s="397"/>
      <c r="IV6" s="123" t="s">
        <v>82</v>
      </c>
      <c r="IW6" s="124"/>
      <c r="IX6" s="125"/>
      <c r="IY6" s="395"/>
      <c r="IZ6" s="396"/>
      <c r="JA6" s="397"/>
    </row>
    <row r="7" spans="1:261" ht="20.399999999999999" customHeight="1" x14ac:dyDescent="0.45">
      <c r="A7" s="435"/>
      <c r="B7" s="103"/>
      <c r="C7" s="95"/>
      <c r="D7" s="435"/>
      <c r="E7" s="103"/>
      <c r="F7" s="95"/>
      <c r="G7" s="435"/>
      <c r="H7" s="435"/>
      <c r="I7" s="98"/>
      <c r="J7" s="112" t="s">
        <v>93</v>
      </c>
      <c r="K7" s="113"/>
      <c r="L7" s="114"/>
      <c r="M7" s="392"/>
      <c r="N7" s="393"/>
      <c r="O7" s="394"/>
      <c r="P7" s="112" t="s">
        <v>110</v>
      </c>
      <c r="Q7" s="113"/>
      <c r="R7" s="114"/>
      <c r="S7" s="392"/>
      <c r="T7" s="393"/>
      <c r="U7" s="394"/>
      <c r="V7" s="112" t="s">
        <v>140</v>
      </c>
      <c r="W7" s="113"/>
      <c r="X7" s="114"/>
      <c r="Y7" s="392"/>
      <c r="Z7" s="393"/>
      <c r="AA7" s="394"/>
      <c r="AB7" s="198" t="s">
        <v>159</v>
      </c>
      <c r="AC7" s="199"/>
      <c r="AD7" s="199"/>
      <c r="AE7" s="395"/>
      <c r="AF7" s="396"/>
      <c r="AG7" s="397"/>
      <c r="AH7" s="112" t="s">
        <v>222</v>
      </c>
      <c r="AI7" s="113"/>
      <c r="AJ7" s="114"/>
      <c r="AK7" s="392"/>
      <c r="AL7" s="393"/>
      <c r="AM7" s="394"/>
      <c r="AN7" s="112" t="s">
        <v>134</v>
      </c>
      <c r="AO7" s="113"/>
      <c r="AP7" s="114"/>
      <c r="AQ7" s="392"/>
      <c r="AR7" s="393"/>
      <c r="AS7" s="394"/>
      <c r="AT7" s="112" t="s">
        <v>250</v>
      </c>
      <c r="AU7" s="113"/>
      <c r="AV7" s="114"/>
      <c r="AW7" s="392"/>
      <c r="AX7" s="393"/>
      <c r="AY7" s="394"/>
      <c r="AZ7" s="231" t="s">
        <v>264</v>
      </c>
      <c r="BA7" s="232"/>
      <c r="BB7" s="233"/>
      <c r="BC7" s="392"/>
      <c r="BD7" s="393"/>
      <c r="BE7" s="394"/>
      <c r="BF7" s="112" t="s">
        <v>295</v>
      </c>
      <c r="BG7" s="113"/>
      <c r="BH7" s="114"/>
      <c r="BI7" s="392"/>
      <c r="BJ7" s="393"/>
      <c r="BK7" s="394"/>
      <c r="BL7" s="198" t="s">
        <v>310</v>
      </c>
      <c r="BM7" s="199"/>
      <c r="BN7" s="199"/>
      <c r="BO7" s="392"/>
      <c r="BP7" s="393"/>
      <c r="BQ7" s="394"/>
      <c r="BR7" s="112" t="s">
        <v>341</v>
      </c>
      <c r="BS7" s="113"/>
      <c r="BT7" s="114"/>
      <c r="BU7" s="392"/>
      <c r="BV7" s="393"/>
      <c r="BW7" s="394"/>
      <c r="BX7" s="112" t="s">
        <v>356</v>
      </c>
      <c r="BY7" s="113"/>
      <c r="BZ7" s="114"/>
      <c r="CA7" s="392"/>
      <c r="CB7" s="393"/>
      <c r="CC7" s="394"/>
      <c r="CD7" s="112" t="s">
        <v>381</v>
      </c>
      <c r="CE7" s="113"/>
      <c r="CF7" s="114"/>
      <c r="CG7" s="392"/>
      <c r="CH7" s="393"/>
      <c r="CI7" s="394"/>
      <c r="CJ7" s="112" t="s">
        <v>396</v>
      </c>
      <c r="CK7" s="113"/>
      <c r="CL7" s="114"/>
      <c r="CM7" s="392"/>
      <c r="CN7" s="393"/>
      <c r="CO7" s="394"/>
      <c r="CP7" s="112" t="s">
        <v>421</v>
      </c>
      <c r="CQ7" s="113"/>
      <c r="CR7" s="114"/>
      <c r="CS7" s="392"/>
      <c r="CT7" s="393"/>
      <c r="CU7" s="394"/>
      <c r="CV7" s="112" t="s">
        <v>436</v>
      </c>
      <c r="CW7" s="113"/>
      <c r="CX7" s="114"/>
      <c r="CY7" s="392"/>
      <c r="CZ7" s="393"/>
      <c r="DA7" s="394"/>
      <c r="DB7" s="112" t="s">
        <v>460</v>
      </c>
      <c r="DC7" s="113"/>
      <c r="DD7" s="114"/>
      <c r="DE7" s="392"/>
      <c r="DF7" s="393"/>
      <c r="DG7" s="394"/>
      <c r="DN7" s="112" t="s">
        <v>539</v>
      </c>
      <c r="DO7" s="113"/>
      <c r="DP7" s="114"/>
      <c r="DQ7" s="392"/>
      <c r="DR7" s="393"/>
      <c r="DS7" s="394"/>
      <c r="DT7" s="198" t="s">
        <v>555</v>
      </c>
      <c r="DU7" s="199"/>
      <c r="DV7" s="199"/>
      <c r="DW7" s="392"/>
      <c r="DX7" s="393"/>
      <c r="DY7" s="394"/>
      <c r="DZ7" s="112" t="s">
        <v>569</v>
      </c>
      <c r="EA7" s="113"/>
      <c r="EB7" s="114"/>
      <c r="EC7" s="392"/>
      <c r="ED7" s="393"/>
      <c r="EE7" s="394"/>
      <c r="EL7" s="112" t="s">
        <v>613</v>
      </c>
      <c r="EM7" s="113"/>
      <c r="EN7" s="114"/>
      <c r="EO7" s="392"/>
      <c r="EP7" s="393"/>
      <c r="EQ7" s="394"/>
      <c r="ER7" s="112" t="s">
        <v>628</v>
      </c>
      <c r="ES7" s="113"/>
      <c r="ET7" s="114"/>
      <c r="EU7" s="392"/>
      <c r="EV7" s="393"/>
      <c r="EW7" s="394"/>
      <c r="EX7" s="112" t="s">
        <v>688</v>
      </c>
      <c r="EY7" s="113"/>
      <c r="EZ7" s="114"/>
      <c r="FA7" s="392"/>
      <c r="FB7" s="393"/>
      <c r="FC7" s="394"/>
      <c r="FD7" s="112" t="s">
        <v>705</v>
      </c>
      <c r="FE7" s="113"/>
      <c r="FF7" s="114"/>
      <c r="FG7" s="392"/>
      <c r="FH7" s="393"/>
      <c r="FI7" s="394"/>
      <c r="FJ7" s="112" t="s">
        <v>751</v>
      </c>
      <c r="FK7" s="113"/>
      <c r="FL7" s="114"/>
      <c r="FM7" s="392"/>
      <c r="FN7" s="393"/>
      <c r="FO7" s="394"/>
      <c r="FP7" s="112" t="s">
        <v>766</v>
      </c>
      <c r="FQ7" s="113"/>
      <c r="FR7" s="114"/>
      <c r="FS7" s="392"/>
      <c r="FT7" s="393"/>
      <c r="FU7" s="394"/>
      <c r="FV7" s="112" t="s">
        <v>806</v>
      </c>
      <c r="FW7" s="113"/>
      <c r="FX7" s="114"/>
      <c r="FY7" s="392"/>
      <c r="FZ7" s="393"/>
      <c r="GA7" s="394"/>
      <c r="GB7" s="112" t="s">
        <v>820</v>
      </c>
      <c r="GC7" s="113"/>
      <c r="GD7" s="114"/>
      <c r="GE7" s="392"/>
      <c r="GF7" s="393"/>
      <c r="GG7" s="394"/>
      <c r="GH7" s="112" t="s">
        <v>863</v>
      </c>
      <c r="GI7" s="113"/>
      <c r="GJ7" s="114"/>
      <c r="GK7" s="392"/>
      <c r="GL7" s="393"/>
      <c r="GM7" s="394"/>
      <c r="GN7" s="112" t="s">
        <v>879</v>
      </c>
      <c r="GO7" s="113"/>
      <c r="GP7" s="114"/>
      <c r="GQ7" s="392"/>
      <c r="GR7" s="393"/>
      <c r="GS7" s="394"/>
      <c r="GT7" s="112" t="s">
        <v>267</v>
      </c>
      <c r="GU7" s="113"/>
      <c r="GV7" s="114"/>
      <c r="GW7" s="392"/>
      <c r="GX7" s="393"/>
      <c r="GY7" s="394"/>
      <c r="GZ7" s="112" t="s">
        <v>143</v>
      </c>
      <c r="HA7" s="113"/>
      <c r="HB7" s="114"/>
      <c r="HC7" s="392"/>
      <c r="HD7" s="393"/>
      <c r="HE7" s="394"/>
      <c r="HF7" s="112" t="s">
        <v>812</v>
      </c>
      <c r="HG7" s="113"/>
      <c r="HH7" s="114"/>
      <c r="HI7" s="392"/>
      <c r="HJ7" s="393"/>
      <c r="HK7" s="394"/>
      <c r="HL7" s="112" t="s">
        <v>273</v>
      </c>
      <c r="HM7" s="113"/>
      <c r="HN7" s="114"/>
      <c r="HO7" s="392"/>
      <c r="HP7" s="393"/>
      <c r="HQ7" s="394"/>
      <c r="HR7" s="112" t="s">
        <v>464</v>
      </c>
      <c r="HS7" s="113"/>
      <c r="HT7" s="114"/>
      <c r="HU7" s="392"/>
      <c r="HV7" s="393"/>
      <c r="HW7" s="394"/>
      <c r="HX7" s="112" t="s">
        <v>224</v>
      </c>
      <c r="HY7" s="113"/>
      <c r="HZ7" s="114"/>
      <c r="IA7" s="392"/>
      <c r="IB7" s="393"/>
      <c r="IC7" s="394"/>
      <c r="ID7" s="112" t="s">
        <v>591</v>
      </c>
      <c r="IE7" s="113"/>
      <c r="IF7" s="114"/>
      <c r="IG7" s="392"/>
      <c r="IH7" s="393"/>
      <c r="II7" s="394"/>
      <c r="IJ7" s="112" t="s">
        <v>389</v>
      </c>
      <c r="IK7" s="113"/>
      <c r="IL7" s="114"/>
      <c r="IM7" s="392"/>
      <c r="IN7" s="393"/>
      <c r="IO7" s="394"/>
      <c r="IP7" s="112" t="s">
        <v>99</v>
      </c>
      <c r="IQ7" s="113"/>
      <c r="IR7" s="114"/>
      <c r="IS7" s="392"/>
      <c r="IT7" s="393"/>
      <c r="IU7" s="394"/>
      <c r="IV7" s="112" t="s">
        <v>143</v>
      </c>
      <c r="IW7" s="113"/>
      <c r="IX7" s="114"/>
      <c r="IY7" s="392"/>
      <c r="IZ7" s="393"/>
      <c r="JA7" s="394"/>
    </row>
    <row r="8" spans="1:261" ht="20.399999999999999" customHeight="1" x14ac:dyDescent="0.45">
      <c r="A8" s="435"/>
      <c r="B8" s="103"/>
      <c r="C8" s="95"/>
      <c r="D8" s="435"/>
      <c r="E8" s="103"/>
      <c r="F8" s="95"/>
      <c r="G8" s="435"/>
      <c r="H8" s="435"/>
      <c r="I8" s="98"/>
      <c r="J8" s="134" t="s">
        <v>79</v>
      </c>
      <c r="K8" s="124"/>
      <c r="L8" s="125"/>
      <c r="M8" s="395"/>
      <c r="N8" s="396"/>
      <c r="O8" s="397"/>
      <c r="P8" s="134" t="s">
        <v>84</v>
      </c>
      <c r="Q8" s="124"/>
      <c r="R8" s="125"/>
      <c r="S8" s="395"/>
      <c r="T8" s="396"/>
      <c r="U8" s="397"/>
      <c r="V8" s="134" t="s">
        <v>80</v>
      </c>
      <c r="W8" s="124"/>
      <c r="X8" s="125"/>
      <c r="Y8" s="395"/>
      <c r="Z8" s="396"/>
      <c r="AA8" s="397"/>
      <c r="AB8" s="191" t="s">
        <v>84</v>
      </c>
      <c r="AC8" s="192"/>
      <c r="AD8" s="192"/>
      <c r="AE8" s="395"/>
      <c r="AF8" s="396"/>
      <c r="AG8" s="397"/>
      <c r="AH8" s="123" t="s">
        <v>82</v>
      </c>
      <c r="AI8" s="124"/>
      <c r="AJ8" s="125"/>
      <c r="AK8" s="395"/>
      <c r="AL8" s="396"/>
      <c r="AM8" s="397"/>
      <c r="AN8" s="123" t="s">
        <v>83</v>
      </c>
      <c r="AO8" s="124"/>
      <c r="AP8" s="125"/>
      <c r="AQ8" s="395"/>
      <c r="AR8" s="396"/>
      <c r="AS8" s="397"/>
      <c r="AT8" s="134" t="s">
        <v>79</v>
      </c>
      <c r="AU8" s="124"/>
      <c r="AV8" s="125"/>
      <c r="AW8" s="395"/>
      <c r="AX8" s="396"/>
      <c r="AY8" s="397"/>
      <c r="AZ8" s="191" t="s">
        <v>86</v>
      </c>
      <c r="BA8" s="192"/>
      <c r="BB8" s="192"/>
      <c r="BC8" s="395"/>
      <c r="BD8" s="396"/>
      <c r="BE8" s="397"/>
      <c r="BF8" s="134" t="s">
        <v>80</v>
      </c>
      <c r="BG8" s="124"/>
      <c r="BH8" s="125"/>
      <c r="BI8" s="395"/>
      <c r="BJ8" s="396"/>
      <c r="BK8" s="397"/>
      <c r="BL8" s="191" t="s">
        <v>84</v>
      </c>
      <c r="BM8" s="192"/>
      <c r="BN8" s="192"/>
      <c r="BO8" s="395"/>
      <c r="BP8" s="396"/>
      <c r="BQ8" s="397"/>
      <c r="BR8" s="123" t="s">
        <v>82</v>
      </c>
      <c r="BS8" s="124"/>
      <c r="BT8" s="125"/>
      <c r="BU8" s="395"/>
      <c r="BV8" s="396"/>
      <c r="BW8" s="397"/>
      <c r="BX8" s="134" t="s">
        <v>85</v>
      </c>
      <c r="BY8" s="124"/>
      <c r="BZ8" s="125"/>
      <c r="CA8" s="395"/>
      <c r="CB8" s="396"/>
      <c r="CC8" s="397"/>
      <c r="CD8" s="134" t="s">
        <v>79</v>
      </c>
      <c r="CE8" s="124"/>
      <c r="CF8" s="125"/>
      <c r="CG8" s="395"/>
      <c r="CH8" s="396"/>
      <c r="CI8" s="397"/>
      <c r="CJ8" s="117" t="s">
        <v>83</v>
      </c>
      <c r="CK8" s="118"/>
      <c r="CL8" s="118"/>
      <c r="CM8" s="395"/>
      <c r="CN8" s="396"/>
      <c r="CO8" s="397"/>
      <c r="CP8" s="123" t="s">
        <v>82</v>
      </c>
      <c r="CQ8" s="124"/>
      <c r="CR8" s="125"/>
      <c r="CS8" s="395"/>
      <c r="CT8" s="396"/>
      <c r="CU8" s="397"/>
      <c r="CV8" s="117" t="s">
        <v>84</v>
      </c>
      <c r="CW8" s="118"/>
      <c r="CX8" s="118"/>
      <c r="CY8" s="395"/>
      <c r="CZ8" s="396"/>
      <c r="DA8" s="397"/>
      <c r="DB8" s="134" t="s">
        <v>80</v>
      </c>
      <c r="DC8" s="124"/>
      <c r="DD8" s="125"/>
      <c r="DE8" s="395"/>
      <c r="DF8" s="396"/>
      <c r="DG8" s="397"/>
      <c r="DN8" s="134" t="s">
        <v>84</v>
      </c>
      <c r="DO8" s="124"/>
      <c r="DP8" s="125"/>
      <c r="DQ8" s="395"/>
      <c r="DR8" s="396"/>
      <c r="DS8" s="397"/>
      <c r="DT8" s="191" t="s">
        <v>84</v>
      </c>
      <c r="DU8" s="192"/>
      <c r="DV8" s="192"/>
      <c r="DW8" s="395"/>
      <c r="DX8" s="396"/>
      <c r="DY8" s="397"/>
      <c r="DZ8" s="134" t="s">
        <v>80</v>
      </c>
      <c r="EA8" s="124"/>
      <c r="EB8" s="125"/>
      <c r="EC8" s="395"/>
      <c r="ED8" s="396"/>
      <c r="EE8" s="397"/>
      <c r="EL8" s="134" t="s">
        <v>79</v>
      </c>
      <c r="EM8" s="124"/>
      <c r="EN8" s="125"/>
      <c r="EO8" s="395"/>
      <c r="EP8" s="396"/>
      <c r="EQ8" s="397"/>
      <c r="ER8" s="134" t="s">
        <v>80</v>
      </c>
      <c r="ES8" s="124"/>
      <c r="ET8" s="125"/>
      <c r="EU8" s="395"/>
      <c r="EV8" s="396"/>
      <c r="EW8" s="397"/>
      <c r="EX8" s="134" t="s">
        <v>80</v>
      </c>
      <c r="EY8" s="124"/>
      <c r="EZ8" s="125"/>
      <c r="FA8" s="395"/>
      <c r="FB8" s="396"/>
      <c r="FC8" s="397"/>
      <c r="FD8" s="134" t="s">
        <v>80</v>
      </c>
      <c r="FE8" s="124"/>
      <c r="FF8" s="125"/>
      <c r="FG8" s="395"/>
      <c r="FH8" s="396"/>
      <c r="FI8" s="397"/>
      <c r="FJ8" s="134" t="s">
        <v>80</v>
      </c>
      <c r="FK8" s="124"/>
      <c r="FL8" s="125"/>
      <c r="FM8" s="395"/>
      <c r="FN8" s="396"/>
      <c r="FO8" s="397"/>
      <c r="FP8" s="134" t="s">
        <v>80</v>
      </c>
      <c r="FQ8" s="124"/>
      <c r="FR8" s="125"/>
      <c r="FS8" s="395"/>
      <c r="FT8" s="396"/>
      <c r="FU8" s="397"/>
      <c r="FV8" s="134" t="s">
        <v>80</v>
      </c>
      <c r="FW8" s="124"/>
      <c r="FX8" s="125"/>
      <c r="FY8" s="395"/>
      <c r="FZ8" s="396"/>
      <c r="GA8" s="397"/>
      <c r="GB8" s="117" t="s">
        <v>83</v>
      </c>
      <c r="GC8" s="118"/>
      <c r="GD8" s="118"/>
      <c r="GE8" s="395"/>
      <c r="GF8" s="396"/>
      <c r="GG8" s="397"/>
      <c r="GH8" s="134" t="s">
        <v>80</v>
      </c>
      <c r="GI8" s="124"/>
      <c r="GJ8" s="125"/>
      <c r="GK8" s="395"/>
      <c r="GL8" s="396"/>
      <c r="GM8" s="397"/>
      <c r="GN8" s="134" t="s">
        <v>80</v>
      </c>
      <c r="GO8" s="124"/>
      <c r="GP8" s="125"/>
      <c r="GQ8" s="395"/>
      <c r="GR8" s="396"/>
      <c r="GS8" s="397"/>
      <c r="GT8" s="134" t="s">
        <v>79</v>
      </c>
      <c r="GU8" s="124"/>
      <c r="GV8" s="125"/>
      <c r="GW8" s="395"/>
      <c r="GX8" s="396"/>
      <c r="GY8" s="397"/>
      <c r="GZ8" s="134" t="s">
        <v>79</v>
      </c>
      <c r="HA8" s="124"/>
      <c r="HB8" s="125"/>
      <c r="HC8" s="395"/>
      <c r="HD8" s="396"/>
      <c r="HE8" s="397"/>
      <c r="HF8" s="134" t="s">
        <v>80</v>
      </c>
      <c r="HG8" s="124"/>
      <c r="HH8" s="125"/>
      <c r="HI8" s="395"/>
      <c r="HJ8" s="396"/>
      <c r="HK8" s="397"/>
      <c r="HL8" s="134" t="s">
        <v>80</v>
      </c>
      <c r="HM8" s="124"/>
      <c r="HN8" s="125"/>
      <c r="HO8" s="395"/>
      <c r="HP8" s="396"/>
      <c r="HQ8" s="397"/>
      <c r="HR8" s="134" t="s">
        <v>80</v>
      </c>
      <c r="HS8" s="124"/>
      <c r="HT8" s="125"/>
      <c r="HU8" s="395"/>
      <c r="HV8" s="396"/>
      <c r="HW8" s="397"/>
      <c r="HX8" s="134" t="s">
        <v>80</v>
      </c>
      <c r="HY8" s="124"/>
      <c r="HZ8" s="125"/>
      <c r="IA8" s="395"/>
      <c r="IB8" s="396"/>
      <c r="IC8" s="397"/>
      <c r="ID8" s="134" t="s">
        <v>80</v>
      </c>
      <c r="IE8" s="124"/>
      <c r="IF8" s="125"/>
      <c r="IG8" s="395"/>
      <c r="IH8" s="396"/>
      <c r="II8" s="397"/>
      <c r="IJ8" s="134" t="s">
        <v>81</v>
      </c>
      <c r="IK8" s="124"/>
      <c r="IL8" s="125"/>
      <c r="IM8" s="395"/>
      <c r="IN8" s="396"/>
      <c r="IO8" s="397"/>
      <c r="IP8" s="134" t="s">
        <v>80</v>
      </c>
      <c r="IQ8" s="124"/>
      <c r="IR8" s="125"/>
      <c r="IS8" s="395"/>
      <c r="IT8" s="396"/>
      <c r="IU8" s="397"/>
      <c r="IV8" s="123" t="s">
        <v>82</v>
      </c>
      <c r="IW8" s="124"/>
      <c r="IX8" s="125"/>
      <c r="IY8" s="395"/>
      <c r="IZ8" s="396"/>
      <c r="JA8" s="397"/>
    </row>
    <row r="9" spans="1:261" ht="20.399999999999999" customHeight="1" x14ac:dyDescent="0.45">
      <c r="A9" s="435"/>
      <c r="B9" s="103"/>
      <c r="C9" s="95"/>
      <c r="D9" s="435"/>
      <c r="E9" s="103"/>
      <c r="F9" s="95"/>
      <c r="G9" s="435"/>
      <c r="H9" s="435"/>
      <c r="I9" s="98"/>
      <c r="J9" s="112" t="s">
        <v>94</v>
      </c>
      <c r="K9" s="113"/>
      <c r="L9" s="114"/>
      <c r="M9" s="392"/>
      <c r="N9" s="393"/>
      <c r="O9" s="394"/>
      <c r="P9" s="112" t="s">
        <v>111</v>
      </c>
      <c r="Q9" s="113"/>
      <c r="R9" s="114"/>
      <c r="S9" s="392"/>
      <c r="T9" s="393"/>
      <c r="U9" s="394"/>
      <c r="V9" s="112" t="s">
        <v>141</v>
      </c>
      <c r="W9" s="113"/>
      <c r="X9" s="114"/>
      <c r="Y9" s="392"/>
      <c r="Z9" s="393"/>
      <c r="AA9" s="394"/>
      <c r="AB9" s="327" t="s">
        <v>160</v>
      </c>
      <c r="AC9" s="328"/>
      <c r="AD9" s="328"/>
      <c r="AE9" s="395"/>
      <c r="AF9" s="396"/>
      <c r="AG9" s="397"/>
      <c r="AH9" s="112" t="s">
        <v>223</v>
      </c>
      <c r="AI9" s="113"/>
      <c r="AJ9" s="114"/>
      <c r="AK9" s="392"/>
      <c r="AL9" s="393"/>
      <c r="AM9" s="394"/>
      <c r="AN9" s="112" t="s">
        <v>135</v>
      </c>
      <c r="AO9" s="113"/>
      <c r="AP9" s="114"/>
      <c r="AQ9" s="392"/>
      <c r="AR9" s="393"/>
      <c r="AS9" s="394"/>
      <c r="AT9" s="112" t="s">
        <v>251</v>
      </c>
      <c r="AU9" s="113"/>
      <c r="AV9" s="114"/>
      <c r="AW9" s="392"/>
      <c r="AX9" s="393"/>
      <c r="AY9" s="394"/>
      <c r="AZ9" s="112" t="s">
        <v>265</v>
      </c>
      <c r="BA9" s="113"/>
      <c r="BB9" s="114"/>
      <c r="BC9" s="392"/>
      <c r="BD9" s="393"/>
      <c r="BE9" s="394"/>
      <c r="BF9" s="112" t="s">
        <v>406</v>
      </c>
      <c r="BG9" s="113"/>
      <c r="BH9" s="114"/>
      <c r="BI9" s="392"/>
      <c r="BJ9" s="393"/>
      <c r="BK9" s="394"/>
      <c r="BL9" s="198" t="s">
        <v>311</v>
      </c>
      <c r="BM9" s="199"/>
      <c r="BN9" s="199"/>
      <c r="BO9" s="392"/>
      <c r="BP9" s="393"/>
      <c r="BQ9" s="394"/>
      <c r="BR9" s="112" t="s">
        <v>342</v>
      </c>
      <c r="BS9" s="113"/>
      <c r="BT9" s="114"/>
      <c r="BU9" s="392"/>
      <c r="BV9" s="393"/>
      <c r="BW9" s="394"/>
      <c r="BX9" s="112" t="s">
        <v>357</v>
      </c>
      <c r="BY9" s="113"/>
      <c r="BZ9" s="114"/>
      <c r="CA9" s="392"/>
      <c r="CB9" s="393"/>
      <c r="CC9" s="394"/>
      <c r="CD9" s="112" t="s">
        <v>382</v>
      </c>
      <c r="CE9" s="113"/>
      <c r="CF9" s="114"/>
      <c r="CG9" s="392"/>
      <c r="CH9" s="393"/>
      <c r="CI9" s="394"/>
      <c r="CJ9" s="112" t="s">
        <v>822</v>
      </c>
      <c r="CK9" s="113"/>
      <c r="CL9" s="114"/>
      <c r="CM9" s="392"/>
      <c r="CN9" s="393"/>
      <c r="CO9" s="394"/>
      <c r="CP9" s="112" t="s">
        <v>422</v>
      </c>
      <c r="CQ9" s="113"/>
      <c r="CR9" s="114"/>
      <c r="CS9" s="392"/>
      <c r="CT9" s="393"/>
      <c r="CU9" s="394"/>
      <c r="CV9" s="112" t="s">
        <v>437</v>
      </c>
      <c r="CW9" s="113"/>
      <c r="CX9" s="114"/>
      <c r="CY9" s="392"/>
      <c r="CZ9" s="393"/>
      <c r="DA9" s="394"/>
      <c r="DB9" s="112" t="s">
        <v>461</v>
      </c>
      <c r="DC9" s="113"/>
      <c r="DD9" s="114"/>
      <c r="DE9" s="392"/>
      <c r="DF9" s="393"/>
      <c r="DG9" s="394"/>
      <c r="DN9" s="112" t="s">
        <v>540</v>
      </c>
      <c r="DO9" s="113"/>
      <c r="DP9" s="114"/>
      <c r="DQ9" s="392"/>
      <c r="DR9" s="393"/>
      <c r="DS9" s="394"/>
      <c r="DT9" s="198" t="s">
        <v>556</v>
      </c>
      <c r="DU9" s="199"/>
      <c r="DV9" s="199"/>
      <c r="DW9" s="392"/>
      <c r="DX9" s="393"/>
      <c r="DY9" s="394"/>
      <c r="DZ9" s="112" t="s">
        <v>570</v>
      </c>
      <c r="EA9" s="113"/>
      <c r="EB9" s="114"/>
      <c r="EC9" s="392"/>
      <c r="ED9" s="393"/>
      <c r="EE9" s="394"/>
      <c r="EL9" s="112" t="s">
        <v>614</v>
      </c>
      <c r="EM9" s="113"/>
      <c r="EN9" s="114"/>
      <c r="EO9" s="392"/>
      <c r="EP9" s="393"/>
      <c r="EQ9" s="394"/>
      <c r="ER9" s="112" t="s">
        <v>629</v>
      </c>
      <c r="ES9" s="113"/>
      <c r="ET9" s="114"/>
      <c r="EU9" s="392"/>
      <c r="EV9" s="393"/>
      <c r="EW9" s="394"/>
      <c r="EX9" s="112" t="s">
        <v>689</v>
      </c>
      <c r="EY9" s="113"/>
      <c r="EZ9" s="114"/>
      <c r="FA9" s="392"/>
      <c r="FB9" s="393"/>
      <c r="FC9" s="394"/>
      <c r="FD9" s="112" t="s">
        <v>706</v>
      </c>
      <c r="FE9" s="113"/>
      <c r="FF9" s="114"/>
      <c r="FG9" s="392"/>
      <c r="FH9" s="393"/>
      <c r="FI9" s="394"/>
      <c r="FJ9" s="112" t="s">
        <v>752</v>
      </c>
      <c r="FK9" s="113"/>
      <c r="FL9" s="114"/>
      <c r="FM9" s="392"/>
      <c r="FN9" s="393"/>
      <c r="FO9" s="394"/>
      <c r="FP9" s="112" t="s">
        <v>767</v>
      </c>
      <c r="FQ9" s="113"/>
      <c r="FR9" s="114"/>
      <c r="FS9" s="392"/>
      <c r="FT9" s="393"/>
      <c r="FU9" s="394"/>
      <c r="FV9" s="112" t="s">
        <v>807</v>
      </c>
      <c r="FW9" s="113"/>
      <c r="FX9" s="114"/>
      <c r="FY9" s="392"/>
      <c r="FZ9" s="393"/>
      <c r="GA9" s="394"/>
      <c r="GB9" s="112" t="s">
        <v>821</v>
      </c>
      <c r="GC9" s="113"/>
      <c r="GD9" s="114"/>
      <c r="GE9" s="392"/>
      <c r="GF9" s="393"/>
      <c r="GG9" s="394"/>
      <c r="GH9" s="112" t="s">
        <v>864</v>
      </c>
      <c r="GI9" s="113"/>
      <c r="GJ9" s="114"/>
      <c r="GK9" s="392"/>
      <c r="GL9" s="393"/>
      <c r="GM9" s="394"/>
      <c r="GN9" s="112" t="s">
        <v>880</v>
      </c>
      <c r="GO9" s="113"/>
      <c r="GP9" s="114"/>
      <c r="GQ9" s="392"/>
      <c r="GR9" s="393"/>
      <c r="GS9" s="394"/>
      <c r="GT9" s="112" t="s">
        <v>905</v>
      </c>
      <c r="GU9" s="113"/>
      <c r="GV9" s="114"/>
      <c r="GW9" s="392"/>
      <c r="GX9" s="393"/>
      <c r="GY9" s="394"/>
      <c r="GZ9" s="112" t="s">
        <v>754</v>
      </c>
      <c r="HA9" s="113"/>
      <c r="HB9" s="114"/>
      <c r="HC9" s="392"/>
      <c r="HD9" s="393"/>
      <c r="HE9" s="394"/>
      <c r="HF9" s="112" t="s">
        <v>651</v>
      </c>
      <c r="HG9" s="113"/>
      <c r="HH9" s="114"/>
      <c r="HI9" s="392"/>
      <c r="HJ9" s="393"/>
      <c r="HK9" s="394"/>
      <c r="HL9" s="112" t="s">
        <v>164</v>
      </c>
      <c r="HM9" s="113"/>
      <c r="HN9" s="114"/>
      <c r="HO9" s="392"/>
      <c r="HP9" s="393"/>
      <c r="HQ9" s="394"/>
      <c r="HR9" s="112" t="s">
        <v>506</v>
      </c>
      <c r="HS9" s="113"/>
      <c r="HT9" s="114"/>
      <c r="HU9" s="392"/>
      <c r="HV9" s="393"/>
      <c r="HW9" s="394"/>
      <c r="HX9" s="112" t="s">
        <v>239</v>
      </c>
      <c r="HY9" s="113"/>
      <c r="HZ9" s="114"/>
      <c r="IA9" s="392"/>
      <c r="IB9" s="393"/>
      <c r="IC9" s="394"/>
      <c r="ID9" s="112" t="s">
        <v>596</v>
      </c>
      <c r="IE9" s="113"/>
      <c r="IF9" s="114"/>
      <c r="IG9" s="392"/>
      <c r="IH9" s="393"/>
      <c r="II9" s="394"/>
      <c r="IJ9" s="112" t="s">
        <v>427</v>
      </c>
      <c r="IK9" s="113"/>
      <c r="IL9" s="114"/>
      <c r="IM9" s="392"/>
      <c r="IN9" s="393"/>
      <c r="IO9" s="394"/>
      <c r="IP9" s="112" t="s">
        <v>343</v>
      </c>
      <c r="IQ9" s="113"/>
      <c r="IR9" s="114"/>
      <c r="IS9" s="392"/>
      <c r="IT9" s="393"/>
      <c r="IU9" s="394"/>
      <c r="IV9" s="112" t="s">
        <v>141</v>
      </c>
      <c r="IW9" s="113"/>
      <c r="IX9" s="114"/>
      <c r="IY9" s="392"/>
      <c r="IZ9" s="393"/>
      <c r="JA9" s="394"/>
    </row>
    <row r="10" spans="1:261" ht="20.399999999999999" customHeight="1" x14ac:dyDescent="0.45">
      <c r="A10" s="435"/>
      <c r="B10" s="103"/>
      <c r="C10" s="95"/>
      <c r="D10" s="435"/>
      <c r="E10" s="103"/>
      <c r="F10" s="95"/>
      <c r="G10" s="435"/>
      <c r="H10" s="435"/>
      <c r="I10" s="98"/>
      <c r="J10" s="134" t="s">
        <v>79</v>
      </c>
      <c r="K10" s="124"/>
      <c r="L10" s="125"/>
      <c r="M10" s="395"/>
      <c r="N10" s="396"/>
      <c r="O10" s="397"/>
      <c r="P10" s="134" t="s">
        <v>85</v>
      </c>
      <c r="Q10" s="124"/>
      <c r="R10" s="125"/>
      <c r="S10" s="395"/>
      <c r="T10" s="396"/>
      <c r="U10" s="397"/>
      <c r="V10" s="134" t="s">
        <v>81</v>
      </c>
      <c r="W10" s="124"/>
      <c r="X10" s="125"/>
      <c r="Y10" s="395"/>
      <c r="Z10" s="396"/>
      <c r="AA10" s="397"/>
      <c r="AB10" s="117" t="s">
        <v>85</v>
      </c>
      <c r="AC10" s="118"/>
      <c r="AD10" s="118"/>
      <c r="AE10" s="395"/>
      <c r="AF10" s="396"/>
      <c r="AG10" s="397"/>
      <c r="AH10" s="123" t="s">
        <v>82</v>
      </c>
      <c r="AI10" s="124"/>
      <c r="AJ10" s="125"/>
      <c r="AK10" s="395"/>
      <c r="AL10" s="396"/>
      <c r="AM10" s="397"/>
      <c r="AN10" s="134" t="s">
        <v>84</v>
      </c>
      <c r="AO10" s="124"/>
      <c r="AP10" s="125"/>
      <c r="AQ10" s="395"/>
      <c r="AR10" s="396"/>
      <c r="AS10" s="397"/>
      <c r="AT10" s="134" t="s">
        <v>79</v>
      </c>
      <c r="AU10" s="124"/>
      <c r="AV10" s="125"/>
      <c r="AW10" s="395"/>
      <c r="AX10" s="396"/>
      <c r="AY10" s="397"/>
      <c r="AZ10" s="134" t="s">
        <v>84</v>
      </c>
      <c r="BA10" s="124"/>
      <c r="BB10" s="125"/>
      <c r="BC10" s="395"/>
      <c r="BD10" s="396"/>
      <c r="BE10" s="397"/>
      <c r="BF10" s="134" t="s">
        <v>81</v>
      </c>
      <c r="BG10" s="124"/>
      <c r="BH10" s="125"/>
      <c r="BI10" s="395"/>
      <c r="BJ10" s="396"/>
      <c r="BK10" s="397"/>
      <c r="BL10" s="117" t="s">
        <v>85</v>
      </c>
      <c r="BM10" s="118"/>
      <c r="BN10" s="118"/>
      <c r="BO10" s="395"/>
      <c r="BP10" s="396"/>
      <c r="BQ10" s="397"/>
      <c r="BR10" s="123" t="s">
        <v>82</v>
      </c>
      <c r="BS10" s="124"/>
      <c r="BT10" s="125"/>
      <c r="BU10" s="395"/>
      <c r="BV10" s="396"/>
      <c r="BW10" s="397"/>
      <c r="BX10" s="134" t="s">
        <v>84</v>
      </c>
      <c r="BY10" s="124"/>
      <c r="BZ10" s="125"/>
      <c r="CA10" s="395"/>
      <c r="CB10" s="396"/>
      <c r="CC10" s="397"/>
      <c r="CD10" s="134" t="s">
        <v>79</v>
      </c>
      <c r="CE10" s="124"/>
      <c r="CF10" s="125"/>
      <c r="CG10" s="395"/>
      <c r="CH10" s="396"/>
      <c r="CI10" s="397"/>
      <c r="CJ10" s="117" t="s">
        <v>83</v>
      </c>
      <c r="CK10" s="118"/>
      <c r="CL10" s="118"/>
      <c r="CM10" s="395"/>
      <c r="CN10" s="396"/>
      <c r="CO10" s="397"/>
      <c r="CP10" s="123" t="s">
        <v>82</v>
      </c>
      <c r="CQ10" s="124"/>
      <c r="CR10" s="125"/>
      <c r="CS10" s="395"/>
      <c r="CT10" s="396"/>
      <c r="CU10" s="397"/>
      <c r="CV10" s="117" t="s">
        <v>84</v>
      </c>
      <c r="CW10" s="118"/>
      <c r="CX10" s="118"/>
      <c r="CY10" s="395"/>
      <c r="CZ10" s="396"/>
      <c r="DA10" s="397"/>
      <c r="DB10" s="134" t="s">
        <v>81</v>
      </c>
      <c r="DC10" s="124"/>
      <c r="DD10" s="125"/>
      <c r="DE10" s="395"/>
      <c r="DF10" s="396"/>
      <c r="DG10" s="397"/>
      <c r="DN10" s="134" t="s">
        <v>84</v>
      </c>
      <c r="DO10" s="124"/>
      <c r="DP10" s="125"/>
      <c r="DQ10" s="395"/>
      <c r="DR10" s="396"/>
      <c r="DS10" s="397"/>
      <c r="DT10" s="134" t="s">
        <v>84</v>
      </c>
      <c r="DU10" s="124"/>
      <c r="DV10" s="125"/>
      <c r="DW10" s="395"/>
      <c r="DX10" s="396"/>
      <c r="DY10" s="397"/>
      <c r="DZ10" s="134" t="s">
        <v>80</v>
      </c>
      <c r="EA10" s="124"/>
      <c r="EB10" s="125"/>
      <c r="EC10" s="395"/>
      <c r="ED10" s="396"/>
      <c r="EE10" s="397"/>
      <c r="EL10" s="134" t="s">
        <v>79</v>
      </c>
      <c r="EM10" s="124"/>
      <c r="EN10" s="125"/>
      <c r="EO10" s="395"/>
      <c r="EP10" s="396"/>
      <c r="EQ10" s="397"/>
      <c r="ER10" s="134" t="s">
        <v>81</v>
      </c>
      <c r="ES10" s="124"/>
      <c r="ET10" s="125"/>
      <c r="EU10" s="395"/>
      <c r="EV10" s="396"/>
      <c r="EW10" s="397"/>
      <c r="EX10" s="134" t="s">
        <v>81</v>
      </c>
      <c r="EY10" s="124"/>
      <c r="EZ10" s="125"/>
      <c r="FA10" s="395"/>
      <c r="FB10" s="396"/>
      <c r="FC10" s="397"/>
      <c r="FD10" s="134" t="s">
        <v>81</v>
      </c>
      <c r="FE10" s="124"/>
      <c r="FF10" s="125"/>
      <c r="FG10" s="395"/>
      <c r="FH10" s="396"/>
      <c r="FI10" s="397"/>
      <c r="FJ10" s="134" t="s">
        <v>81</v>
      </c>
      <c r="FK10" s="124"/>
      <c r="FL10" s="125"/>
      <c r="FM10" s="395"/>
      <c r="FN10" s="396"/>
      <c r="FO10" s="397"/>
      <c r="FP10" s="134" t="s">
        <v>81</v>
      </c>
      <c r="FQ10" s="124"/>
      <c r="FR10" s="125"/>
      <c r="FS10" s="395"/>
      <c r="FT10" s="396"/>
      <c r="FU10" s="397"/>
      <c r="FV10" s="134" t="s">
        <v>80</v>
      </c>
      <c r="FW10" s="124"/>
      <c r="FX10" s="125"/>
      <c r="FY10" s="395"/>
      <c r="FZ10" s="396"/>
      <c r="GA10" s="397"/>
      <c r="GB10" s="117" t="s">
        <v>84</v>
      </c>
      <c r="GC10" s="118"/>
      <c r="GD10" s="118"/>
      <c r="GE10" s="395"/>
      <c r="GF10" s="396"/>
      <c r="GG10" s="397"/>
      <c r="GH10" s="134" t="s">
        <v>80</v>
      </c>
      <c r="GI10" s="124"/>
      <c r="GJ10" s="125"/>
      <c r="GK10" s="395"/>
      <c r="GL10" s="396"/>
      <c r="GM10" s="397"/>
      <c r="GN10" s="134" t="s">
        <v>81</v>
      </c>
      <c r="GO10" s="124"/>
      <c r="GP10" s="125"/>
      <c r="GQ10" s="395"/>
      <c r="GR10" s="396"/>
      <c r="GS10" s="397"/>
      <c r="GT10" s="134" t="s">
        <v>79</v>
      </c>
      <c r="GU10" s="124"/>
      <c r="GV10" s="125"/>
      <c r="GW10" s="395"/>
      <c r="GX10" s="396"/>
      <c r="GY10" s="397"/>
      <c r="GZ10" s="134" t="s">
        <v>79</v>
      </c>
      <c r="HA10" s="124"/>
      <c r="HB10" s="125"/>
      <c r="HC10" s="395"/>
      <c r="HD10" s="396"/>
      <c r="HE10" s="397"/>
      <c r="HF10" s="134" t="s">
        <v>80</v>
      </c>
      <c r="HG10" s="124"/>
      <c r="HH10" s="125"/>
      <c r="HI10" s="395"/>
      <c r="HJ10" s="396"/>
      <c r="HK10" s="397"/>
      <c r="HL10" s="134" t="s">
        <v>80</v>
      </c>
      <c r="HM10" s="124"/>
      <c r="HN10" s="125"/>
      <c r="HO10" s="395"/>
      <c r="HP10" s="396"/>
      <c r="HQ10" s="397"/>
      <c r="HR10" s="134" t="s">
        <v>80</v>
      </c>
      <c r="HS10" s="124"/>
      <c r="HT10" s="125"/>
      <c r="HU10" s="395"/>
      <c r="HV10" s="396"/>
      <c r="HW10" s="397"/>
      <c r="HX10" s="134" t="s">
        <v>80</v>
      </c>
      <c r="HY10" s="124"/>
      <c r="HZ10" s="125"/>
      <c r="IA10" s="395"/>
      <c r="IB10" s="396"/>
      <c r="IC10" s="397"/>
      <c r="ID10" s="134" t="s">
        <v>80</v>
      </c>
      <c r="IE10" s="124"/>
      <c r="IF10" s="125"/>
      <c r="IG10" s="404"/>
      <c r="IH10" s="405"/>
      <c r="II10" s="406"/>
      <c r="IJ10" s="134" t="s">
        <v>81</v>
      </c>
      <c r="IK10" s="124"/>
      <c r="IL10" s="125"/>
      <c r="IM10" s="404"/>
      <c r="IN10" s="405"/>
      <c r="IO10" s="406"/>
      <c r="IP10" s="134" t="s">
        <v>80</v>
      </c>
      <c r="IQ10" s="124"/>
      <c r="IR10" s="125"/>
      <c r="IS10" s="404"/>
      <c r="IT10" s="405"/>
      <c r="IU10" s="406"/>
      <c r="IV10" s="123" t="s">
        <v>82</v>
      </c>
      <c r="IW10" s="124"/>
      <c r="IX10" s="125"/>
      <c r="IY10" s="404"/>
      <c r="IZ10" s="405"/>
      <c r="JA10" s="406"/>
    </row>
    <row r="11" spans="1:261" ht="20.399999999999999" customHeight="1" x14ac:dyDescent="0.45">
      <c r="A11" s="435"/>
      <c r="B11" s="103"/>
      <c r="C11" s="95"/>
      <c r="D11" s="435"/>
      <c r="E11" s="103"/>
      <c r="F11" s="95"/>
      <c r="G11" s="437"/>
      <c r="H11" s="437"/>
      <c r="I11" s="98"/>
      <c r="J11" s="112" t="s">
        <v>96</v>
      </c>
      <c r="K11" s="113"/>
      <c r="L11" s="114"/>
      <c r="M11" s="392"/>
      <c r="N11" s="393"/>
      <c r="O11" s="394"/>
      <c r="P11" s="112" t="s">
        <v>112</v>
      </c>
      <c r="Q11" s="113"/>
      <c r="R11" s="114"/>
      <c r="S11" s="392"/>
      <c r="T11" s="393"/>
      <c r="U11" s="394"/>
      <c r="V11" s="112" t="s">
        <v>142</v>
      </c>
      <c r="W11" s="113"/>
      <c r="X11" s="114"/>
      <c r="Y11" s="392"/>
      <c r="Z11" s="393"/>
      <c r="AA11" s="394"/>
      <c r="AB11" s="198" t="s">
        <v>161</v>
      </c>
      <c r="AC11" s="199"/>
      <c r="AD11" s="199"/>
      <c r="AE11" s="395"/>
      <c r="AF11" s="396"/>
      <c r="AG11" s="397"/>
      <c r="AH11" s="112" t="s">
        <v>343</v>
      </c>
      <c r="AI11" s="113"/>
      <c r="AJ11" s="114"/>
      <c r="AK11" s="392"/>
      <c r="AL11" s="393"/>
      <c r="AM11" s="394"/>
      <c r="AN11" s="112" t="s">
        <v>236</v>
      </c>
      <c r="AO11" s="113"/>
      <c r="AP11" s="114"/>
      <c r="AQ11" s="392"/>
      <c r="AR11" s="393"/>
      <c r="AS11" s="394"/>
      <c r="AT11" s="112" t="s">
        <v>252</v>
      </c>
      <c r="AU11" s="113"/>
      <c r="AV11" s="114"/>
      <c r="AW11" s="392"/>
      <c r="AX11" s="393"/>
      <c r="AY11" s="394"/>
      <c r="AZ11" s="112" t="s">
        <v>266</v>
      </c>
      <c r="BA11" s="113"/>
      <c r="BB11" s="114"/>
      <c r="BC11" s="392"/>
      <c r="BD11" s="393"/>
      <c r="BE11" s="394"/>
      <c r="BF11" s="112" t="s">
        <v>296</v>
      </c>
      <c r="BG11" s="113"/>
      <c r="BH11" s="114"/>
      <c r="BI11" s="392"/>
      <c r="BJ11" s="393"/>
      <c r="BK11" s="394"/>
      <c r="BL11" s="198" t="s">
        <v>312</v>
      </c>
      <c r="BM11" s="199"/>
      <c r="BN11" s="199"/>
      <c r="BO11" s="392"/>
      <c r="BP11" s="393"/>
      <c r="BQ11" s="394"/>
      <c r="BR11" s="112" t="s">
        <v>344</v>
      </c>
      <c r="BS11" s="113"/>
      <c r="BT11" s="114"/>
      <c r="BU11" s="392"/>
      <c r="BV11" s="393"/>
      <c r="BW11" s="394"/>
      <c r="BX11" s="112" t="s">
        <v>358</v>
      </c>
      <c r="BY11" s="113"/>
      <c r="BZ11" s="114"/>
      <c r="CA11" s="392"/>
      <c r="CB11" s="393"/>
      <c r="CC11" s="394"/>
      <c r="CD11" s="112" t="s">
        <v>383</v>
      </c>
      <c r="CE11" s="113"/>
      <c r="CF11" s="114"/>
      <c r="CG11" s="392"/>
      <c r="CH11" s="393"/>
      <c r="CI11" s="394"/>
      <c r="CJ11" s="112" t="s">
        <v>397</v>
      </c>
      <c r="CK11" s="113"/>
      <c r="CL11" s="114"/>
      <c r="CM11" s="392"/>
      <c r="CN11" s="393"/>
      <c r="CO11" s="394"/>
      <c r="CP11" s="112" t="s">
        <v>423</v>
      </c>
      <c r="CQ11" s="113"/>
      <c r="CR11" s="114"/>
      <c r="CS11" s="392"/>
      <c r="CT11" s="393"/>
      <c r="CU11" s="394"/>
      <c r="CV11" s="112" t="s">
        <v>438</v>
      </c>
      <c r="CW11" s="113"/>
      <c r="CX11" s="114"/>
      <c r="CY11" s="392"/>
      <c r="CZ11" s="393"/>
      <c r="DA11" s="394"/>
      <c r="DB11" s="112" t="s">
        <v>462</v>
      </c>
      <c r="DC11" s="113"/>
      <c r="DD11" s="114"/>
      <c r="DE11" s="392"/>
      <c r="DF11" s="393"/>
      <c r="DG11" s="394"/>
      <c r="DN11" s="112" t="s">
        <v>541</v>
      </c>
      <c r="DO11" s="113"/>
      <c r="DP11" s="114"/>
      <c r="DQ11" s="392"/>
      <c r="DR11" s="393"/>
      <c r="DS11" s="394"/>
      <c r="DT11" s="198" t="s">
        <v>557</v>
      </c>
      <c r="DU11" s="199"/>
      <c r="DV11" s="199"/>
      <c r="DW11" s="392"/>
      <c r="DX11" s="393"/>
      <c r="DY11" s="394"/>
      <c r="DZ11" s="112" t="s">
        <v>571</v>
      </c>
      <c r="EA11" s="113"/>
      <c r="EB11" s="114"/>
      <c r="EC11" s="392"/>
      <c r="ED11" s="393"/>
      <c r="EE11" s="394"/>
      <c r="EL11" s="112" t="s">
        <v>615</v>
      </c>
      <c r="EM11" s="113"/>
      <c r="EN11" s="114"/>
      <c r="EO11" s="392"/>
      <c r="EP11" s="393"/>
      <c r="EQ11" s="394"/>
      <c r="ER11" s="112" t="s">
        <v>630</v>
      </c>
      <c r="ES11" s="113"/>
      <c r="ET11" s="114"/>
      <c r="EU11" s="392"/>
      <c r="EV11" s="393"/>
      <c r="EW11" s="394"/>
      <c r="EX11" s="112" t="s">
        <v>690</v>
      </c>
      <c r="EY11" s="113"/>
      <c r="EZ11" s="114"/>
      <c r="FA11" s="392"/>
      <c r="FB11" s="393"/>
      <c r="FC11" s="394"/>
      <c r="FD11" s="112" t="s">
        <v>707</v>
      </c>
      <c r="FE11" s="113"/>
      <c r="FF11" s="114"/>
      <c r="FG11" s="392"/>
      <c r="FH11" s="393"/>
      <c r="FI11" s="394"/>
      <c r="FJ11" s="112" t="s">
        <v>753</v>
      </c>
      <c r="FK11" s="113"/>
      <c r="FL11" s="114"/>
      <c r="FM11" s="392"/>
      <c r="FN11" s="393"/>
      <c r="FO11" s="394"/>
      <c r="FP11" s="112" t="s">
        <v>768</v>
      </c>
      <c r="FQ11" s="113"/>
      <c r="FR11" s="114"/>
      <c r="FS11" s="392"/>
      <c r="FT11" s="393"/>
      <c r="FU11" s="394"/>
      <c r="FV11" s="112" t="s">
        <v>808</v>
      </c>
      <c r="FW11" s="113"/>
      <c r="FX11" s="114"/>
      <c r="FY11" s="392"/>
      <c r="FZ11" s="393"/>
      <c r="GA11" s="394"/>
      <c r="GB11" s="112" t="s">
        <v>823</v>
      </c>
      <c r="GC11" s="113"/>
      <c r="GD11" s="114"/>
      <c r="GE11" s="392"/>
      <c r="GF11" s="393"/>
      <c r="GG11" s="394"/>
      <c r="GH11" s="112" t="s">
        <v>865</v>
      </c>
      <c r="GI11" s="113"/>
      <c r="GJ11" s="114"/>
      <c r="GK11" s="392"/>
      <c r="GL11" s="393"/>
      <c r="GM11" s="394"/>
      <c r="GN11" s="143" t="s">
        <v>881</v>
      </c>
      <c r="GO11" s="144"/>
      <c r="GP11" s="145"/>
      <c r="GQ11" s="392"/>
      <c r="GR11" s="393"/>
      <c r="GS11" s="394"/>
      <c r="GT11" s="112" t="s">
        <v>158</v>
      </c>
      <c r="GU11" s="113"/>
      <c r="GV11" s="114"/>
      <c r="GW11" s="392"/>
      <c r="GX11" s="393"/>
      <c r="GY11" s="394"/>
      <c r="GZ11" s="112" t="s">
        <v>367</v>
      </c>
      <c r="HA11" s="113"/>
      <c r="HB11" s="114"/>
      <c r="HC11" s="392"/>
      <c r="HD11" s="393"/>
      <c r="HE11" s="394"/>
      <c r="HF11" s="112" t="s">
        <v>297</v>
      </c>
      <c r="HG11" s="113"/>
      <c r="HH11" s="114"/>
      <c r="HI11" s="392"/>
      <c r="HJ11" s="393"/>
      <c r="HK11" s="394"/>
      <c r="HL11" s="112" t="s">
        <v>101</v>
      </c>
      <c r="HM11" s="113"/>
      <c r="HN11" s="114"/>
      <c r="HO11" s="392"/>
      <c r="HP11" s="393"/>
      <c r="HQ11" s="394"/>
      <c r="HR11" s="112" t="s">
        <v>676</v>
      </c>
      <c r="HS11" s="113"/>
      <c r="HT11" s="114"/>
      <c r="HU11" s="392"/>
      <c r="HV11" s="393"/>
      <c r="HW11" s="394"/>
      <c r="HX11" s="112" t="s">
        <v>783</v>
      </c>
      <c r="HY11" s="113"/>
      <c r="HZ11" s="114"/>
      <c r="IA11" s="392"/>
      <c r="IB11" s="393"/>
      <c r="IC11" s="394"/>
      <c r="ID11" s="112" t="s">
        <v>423</v>
      </c>
      <c r="IE11" s="113"/>
      <c r="IF11" s="114"/>
      <c r="IG11" s="392"/>
      <c r="IH11" s="393"/>
      <c r="II11" s="394"/>
      <c r="IJ11" s="112" t="s">
        <v>393</v>
      </c>
      <c r="IK11" s="113"/>
      <c r="IL11" s="114"/>
      <c r="IM11" s="392"/>
      <c r="IN11" s="393"/>
      <c r="IO11" s="394"/>
      <c r="IP11" s="112" t="s">
        <v>144</v>
      </c>
      <c r="IQ11" s="113"/>
      <c r="IR11" s="114"/>
      <c r="IS11" s="392"/>
      <c r="IT11" s="393"/>
      <c r="IU11" s="394"/>
      <c r="IV11" s="112" t="s">
        <v>222</v>
      </c>
      <c r="IW11" s="113"/>
      <c r="IX11" s="114"/>
      <c r="IY11" s="392"/>
      <c r="IZ11" s="393"/>
      <c r="JA11" s="394"/>
    </row>
    <row r="12" spans="1:261" ht="20.399999999999999" customHeight="1" thickBot="1" x14ac:dyDescent="0.5">
      <c r="A12" s="435"/>
      <c r="B12" s="103"/>
      <c r="C12" s="95"/>
      <c r="D12" s="435"/>
      <c r="E12" s="103"/>
      <c r="F12" s="95"/>
      <c r="G12" s="435"/>
      <c r="H12" s="435"/>
      <c r="I12" s="98"/>
      <c r="J12" s="134" t="s">
        <v>79</v>
      </c>
      <c r="K12" s="124"/>
      <c r="L12" s="125"/>
      <c r="M12" s="395"/>
      <c r="N12" s="396"/>
      <c r="O12" s="397"/>
      <c r="P12" s="134" t="s">
        <v>85</v>
      </c>
      <c r="Q12" s="124"/>
      <c r="R12" s="125"/>
      <c r="S12" s="395"/>
      <c r="T12" s="396"/>
      <c r="U12" s="397"/>
      <c r="V12" s="134" t="s">
        <v>81</v>
      </c>
      <c r="W12" s="124"/>
      <c r="X12" s="125"/>
      <c r="Y12" s="395"/>
      <c r="Z12" s="396"/>
      <c r="AA12" s="397"/>
      <c r="AB12" s="191" t="s">
        <v>84</v>
      </c>
      <c r="AC12" s="192"/>
      <c r="AD12" s="192"/>
      <c r="AE12" s="395"/>
      <c r="AF12" s="396"/>
      <c r="AG12" s="397"/>
      <c r="AH12" s="117" t="s">
        <v>83</v>
      </c>
      <c r="AI12" s="118"/>
      <c r="AJ12" s="118"/>
      <c r="AK12" s="395"/>
      <c r="AL12" s="396"/>
      <c r="AM12" s="397"/>
      <c r="AN12" s="439" t="s">
        <v>85</v>
      </c>
      <c r="AO12" s="218"/>
      <c r="AP12" s="219"/>
      <c r="AQ12" s="410"/>
      <c r="AR12" s="411"/>
      <c r="AS12" s="412"/>
      <c r="AT12" s="134" t="s">
        <v>79</v>
      </c>
      <c r="AU12" s="124"/>
      <c r="AV12" s="125"/>
      <c r="AW12" s="395"/>
      <c r="AX12" s="396"/>
      <c r="AY12" s="397"/>
      <c r="AZ12" s="134" t="s">
        <v>84</v>
      </c>
      <c r="BA12" s="124"/>
      <c r="BB12" s="125"/>
      <c r="BC12" s="395"/>
      <c r="BD12" s="396"/>
      <c r="BE12" s="397"/>
      <c r="BF12" s="134" t="s">
        <v>81</v>
      </c>
      <c r="BG12" s="124"/>
      <c r="BH12" s="125"/>
      <c r="BI12" s="395"/>
      <c r="BJ12" s="396"/>
      <c r="BK12" s="397"/>
      <c r="BL12" s="117" t="s">
        <v>85</v>
      </c>
      <c r="BM12" s="118"/>
      <c r="BN12" s="118"/>
      <c r="BO12" s="395"/>
      <c r="BP12" s="396"/>
      <c r="BQ12" s="397"/>
      <c r="BR12" s="117" t="s">
        <v>83</v>
      </c>
      <c r="BS12" s="118"/>
      <c r="BT12" s="118"/>
      <c r="BU12" s="395"/>
      <c r="BV12" s="396"/>
      <c r="BW12" s="397"/>
      <c r="BX12" s="134" t="s">
        <v>85</v>
      </c>
      <c r="BY12" s="124"/>
      <c r="BZ12" s="125"/>
      <c r="CA12" s="395"/>
      <c r="CB12" s="396"/>
      <c r="CC12" s="397"/>
      <c r="CD12" s="134" t="s">
        <v>79</v>
      </c>
      <c r="CE12" s="124"/>
      <c r="CF12" s="125"/>
      <c r="CG12" s="395"/>
      <c r="CH12" s="396"/>
      <c r="CI12" s="397"/>
      <c r="CJ12" s="117" t="s">
        <v>83</v>
      </c>
      <c r="CK12" s="118"/>
      <c r="CL12" s="118"/>
      <c r="CM12" s="395"/>
      <c r="CN12" s="396"/>
      <c r="CO12" s="397"/>
      <c r="CP12" s="117" t="s">
        <v>83</v>
      </c>
      <c r="CQ12" s="118"/>
      <c r="CR12" s="118"/>
      <c r="CS12" s="395"/>
      <c r="CT12" s="396"/>
      <c r="CU12" s="397"/>
      <c r="CV12" s="117" t="s">
        <v>84</v>
      </c>
      <c r="CW12" s="118"/>
      <c r="CX12" s="118"/>
      <c r="CY12" s="395"/>
      <c r="CZ12" s="396"/>
      <c r="DA12" s="397"/>
      <c r="DB12" s="134" t="s">
        <v>81</v>
      </c>
      <c r="DC12" s="124"/>
      <c r="DD12" s="125"/>
      <c r="DE12" s="395"/>
      <c r="DF12" s="396"/>
      <c r="DG12" s="397"/>
      <c r="DN12" s="134" t="s">
        <v>84</v>
      </c>
      <c r="DO12" s="124"/>
      <c r="DP12" s="125"/>
      <c r="DQ12" s="395"/>
      <c r="DR12" s="396"/>
      <c r="DS12" s="397"/>
      <c r="DT12" s="123" t="s">
        <v>85</v>
      </c>
      <c r="DU12" s="124"/>
      <c r="DV12" s="125"/>
      <c r="DW12" s="395"/>
      <c r="DX12" s="396"/>
      <c r="DY12" s="397"/>
      <c r="DZ12" s="134" t="s">
        <v>81</v>
      </c>
      <c r="EA12" s="124"/>
      <c r="EB12" s="125"/>
      <c r="EC12" s="395"/>
      <c r="ED12" s="396"/>
      <c r="EE12" s="397"/>
      <c r="EL12" s="134" t="s">
        <v>79</v>
      </c>
      <c r="EM12" s="124"/>
      <c r="EN12" s="125"/>
      <c r="EO12" s="395"/>
      <c r="EP12" s="396"/>
      <c r="EQ12" s="397"/>
      <c r="ER12" s="134" t="s">
        <v>81</v>
      </c>
      <c r="ES12" s="124"/>
      <c r="ET12" s="125"/>
      <c r="EU12" s="395"/>
      <c r="EV12" s="396"/>
      <c r="EW12" s="397"/>
      <c r="EX12" s="134" t="s">
        <v>81</v>
      </c>
      <c r="EY12" s="124"/>
      <c r="EZ12" s="125"/>
      <c r="FA12" s="395"/>
      <c r="FB12" s="396"/>
      <c r="FC12" s="397"/>
      <c r="FD12" s="134" t="s">
        <v>81</v>
      </c>
      <c r="FE12" s="124"/>
      <c r="FF12" s="125"/>
      <c r="FG12" s="395"/>
      <c r="FH12" s="396"/>
      <c r="FI12" s="397"/>
      <c r="FJ12" s="191" t="s">
        <v>84</v>
      </c>
      <c r="FK12" s="192"/>
      <c r="FL12" s="192"/>
      <c r="FM12" s="395"/>
      <c r="FN12" s="396"/>
      <c r="FO12" s="397"/>
      <c r="FP12" s="134" t="s">
        <v>81</v>
      </c>
      <c r="FQ12" s="124"/>
      <c r="FR12" s="125"/>
      <c r="FS12" s="395"/>
      <c r="FT12" s="396"/>
      <c r="FU12" s="397"/>
      <c r="FV12" s="134" t="s">
        <v>81</v>
      </c>
      <c r="FW12" s="124"/>
      <c r="FX12" s="125"/>
      <c r="FY12" s="395"/>
      <c r="FZ12" s="396"/>
      <c r="GA12" s="397"/>
      <c r="GB12" s="123" t="s">
        <v>85</v>
      </c>
      <c r="GC12" s="124"/>
      <c r="GD12" s="125"/>
      <c r="GE12" s="398"/>
      <c r="GF12" s="399"/>
      <c r="GG12" s="400"/>
      <c r="GH12" s="134" t="s">
        <v>80</v>
      </c>
      <c r="GI12" s="124"/>
      <c r="GJ12" s="125"/>
      <c r="GK12" s="395"/>
      <c r="GL12" s="396"/>
      <c r="GM12" s="397"/>
      <c r="GN12" s="123" t="s">
        <v>82</v>
      </c>
      <c r="GO12" s="124"/>
      <c r="GP12" s="125"/>
      <c r="GQ12" s="395"/>
      <c r="GR12" s="396"/>
      <c r="GS12" s="397"/>
      <c r="GT12" s="134" t="s">
        <v>80</v>
      </c>
      <c r="GU12" s="124"/>
      <c r="GV12" s="125"/>
      <c r="GW12" s="395"/>
      <c r="GX12" s="396"/>
      <c r="GY12" s="397"/>
      <c r="GZ12" s="134" t="s">
        <v>80</v>
      </c>
      <c r="HA12" s="124"/>
      <c r="HB12" s="125"/>
      <c r="HC12" s="395"/>
      <c r="HD12" s="396"/>
      <c r="HE12" s="397"/>
      <c r="HF12" s="134" t="s">
        <v>81</v>
      </c>
      <c r="HG12" s="124"/>
      <c r="HH12" s="125"/>
      <c r="HI12" s="395"/>
      <c r="HJ12" s="396"/>
      <c r="HK12" s="397"/>
      <c r="HL12" s="134" t="s">
        <v>81</v>
      </c>
      <c r="HM12" s="124"/>
      <c r="HN12" s="125"/>
      <c r="HO12" s="395"/>
      <c r="HP12" s="396"/>
      <c r="HQ12" s="397"/>
      <c r="HR12" s="134" t="s">
        <v>81</v>
      </c>
      <c r="HS12" s="124"/>
      <c r="HT12" s="125"/>
      <c r="HU12" s="395"/>
      <c r="HV12" s="396"/>
      <c r="HW12" s="397"/>
      <c r="HX12" s="134" t="s">
        <v>81</v>
      </c>
      <c r="HY12" s="124"/>
      <c r="HZ12" s="125"/>
      <c r="IA12" s="395"/>
      <c r="IB12" s="396"/>
      <c r="IC12" s="397"/>
      <c r="ID12" s="134" t="s">
        <v>79</v>
      </c>
      <c r="IE12" s="124"/>
      <c r="IF12" s="125"/>
      <c r="IG12" s="404"/>
      <c r="IH12" s="405"/>
      <c r="II12" s="406"/>
      <c r="IJ12" s="123" t="s">
        <v>82</v>
      </c>
      <c r="IK12" s="124"/>
      <c r="IL12" s="125"/>
      <c r="IM12" s="404"/>
      <c r="IN12" s="405"/>
      <c r="IO12" s="406"/>
      <c r="IP12" s="134" t="s">
        <v>81</v>
      </c>
      <c r="IQ12" s="124"/>
      <c r="IR12" s="125"/>
      <c r="IS12" s="404"/>
      <c r="IT12" s="405"/>
      <c r="IU12" s="406"/>
      <c r="IV12" s="123" t="s">
        <v>82</v>
      </c>
      <c r="IW12" s="124"/>
      <c r="IX12" s="125"/>
      <c r="IY12" s="404"/>
      <c r="IZ12" s="405"/>
      <c r="JA12" s="406"/>
    </row>
    <row r="13" spans="1:261" ht="20.399999999999999" customHeight="1" x14ac:dyDescent="0.45">
      <c r="A13" s="435"/>
      <c r="B13" s="103"/>
      <c r="C13" s="95"/>
      <c r="D13" s="435"/>
      <c r="E13" s="103"/>
      <c r="F13" s="95"/>
      <c r="G13" s="438"/>
      <c r="H13" s="438"/>
      <c r="I13" s="98"/>
      <c r="J13" s="112" t="s">
        <v>97</v>
      </c>
      <c r="K13" s="113"/>
      <c r="L13" s="114"/>
      <c r="M13" s="392"/>
      <c r="N13" s="393"/>
      <c r="O13" s="394"/>
      <c r="P13" s="112" t="s">
        <v>113</v>
      </c>
      <c r="Q13" s="113"/>
      <c r="R13" s="114"/>
      <c r="S13" s="392"/>
      <c r="T13" s="393"/>
      <c r="U13" s="394"/>
      <c r="V13" s="112" t="s">
        <v>143</v>
      </c>
      <c r="W13" s="113"/>
      <c r="X13" s="114"/>
      <c r="Y13" s="392"/>
      <c r="Z13" s="393"/>
      <c r="AA13" s="394"/>
      <c r="AB13" s="198" t="s">
        <v>162</v>
      </c>
      <c r="AC13" s="199"/>
      <c r="AD13" s="199"/>
      <c r="AE13" s="395"/>
      <c r="AF13" s="396"/>
      <c r="AG13" s="397"/>
      <c r="AH13" s="112" t="s">
        <v>224</v>
      </c>
      <c r="AI13" s="113"/>
      <c r="AJ13" s="114"/>
      <c r="AK13" s="392"/>
      <c r="AL13" s="393"/>
      <c r="AM13" s="394"/>
      <c r="AN13" s="444"/>
      <c r="AO13" s="418"/>
      <c r="AP13" s="418"/>
      <c r="AQ13" s="446"/>
      <c r="AR13" s="425"/>
      <c r="AS13" s="440"/>
      <c r="AT13" s="442" t="s">
        <v>253</v>
      </c>
      <c r="AU13" s="113"/>
      <c r="AV13" s="114"/>
      <c r="AW13" s="392"/>
      <c r="AX13" s="393"/>
      <c r="AY13" s="394"/>
      <c r="AZ13" s="112" t="s">
        <v>267</v>
      </c>
      <c r="BA13" s="113"/>
      <c r="BB13" s="114"/>
      <c r="BC13" s="392"/>
      <c r="BD13" s="393"/>
      <c r="BE13" s="394"/>
      <c r="BF13" s="112" t="s">
        <v>297</v>
      </c>
      <c r="BG13" s="113"/>
      <c r="BH13" s="114"/>
      <c r="BI13" s="392"/>
      <c r="BJ13" s="393"/>
      <c r="BK13" s="394"/>
      <c r="BL13" s="198" t="s">
        <v>313</v>
      </c>
      <c r="BM13" s="199"/>
      <c r="BN13" s="199"/>
      <c r="BO13" s="392"/>
      <c r="BP13" s="393"/>
      <c r="BQ13" s="394"/>
      <c r="BR13" s="112" t="s">
        <v>345</v>
      </c>
      <c r="BS13" s="113"/>
      <c r="BT13" s="114"/>
      <c r="BU13" s="392"/>
      <c r="BV13" s="393"/>
      <c r="BW13" s="394"/>
      <c r="BX13" s="112" t="s">
        <v>359</v>
      </c>
      <c r="BY13" s="113"/>
      <c r="BZ13" s="114"/>
      <c r="CA13" s="392"/>
      <c r="CB13" s="393"/>
      <c r="CC13" s="394"/>
      <c r="CD13" s="112" t="s">
        <v>384</v>
      </c>
      <c r="CE13" s="113"/>
      <c r="CF13" s="114"/>
      <c r="CG13" s="392"/>
      <c r="CH13" s="393"/>
      <c r="CI13" s="394"/>
      <c r="CJ13" s="112" t="s">
        <v>398</v>
      </c>
      <c r="CK13" s="113"/>
      <c r="CL13" s="114"/>
      <c r="CM13" s="392"/>
      <c r="CN13" s="393"/>
      <c r="CO13" s="394"/>
      <c r="CP13" s="112" t="s">
        <v>424</v>
      </c>
      <c r="CQ13" s="113"/>
      <c r="CR13" s="114"/>
      <c r="CS13" s="392"/>
      <c r="CT13" s="393"/>
      <c r="CU13" s="394"/>
      <c r="CV13" s="112" t="s">
        <v>439</v>
      </c>
      <c r="CW13" s="113"/>
      <c r="CX13" s="114"/>
      <c r="CY13" s="392"/>
      <c r="CZ13" s="393"/>
      <c r="DA13" s="394"/>
      <c r="DB13" s="112" t="s">
        <v>463</v>
      </c>
      <c r="DC13" s="113"/>
      <c r="DD13" s="114"/>
      <c r="DE13" s="392"/>
      <c r="DF13" s="393"/>
      <c r="DG13" s="394"/>
      <c r="DN13" s="112" t="s">
        <v>542</v>
      </c>
      <c r="DO13" s="113"/>
      <c r="DP13" s="114"/>
      <c r="DQ13" s="392"/>
      <c r="DR13" s="393"/>
      <c r="DS13" s="394"/>
      <c r="DT13" s="198" t="s">
        <v>558</v>
      </c>
      <c r="DU13" s="199"/>
      <c r="DV13" s="199"/>
      <c r="DW13" s="392"/>
      <c r="DX13" s="393"/>
      <c r="DY13" s="394"/>
      <c r="DZ13" s="112" t="s">
        <v>572</v>
      </c>
      <c r="EA13" s="113"/>
      <c r="EB13" s="114"/>
      <c r="EC13" s="392"/>
      <c r="ED13" s="393"/>
      <c r="EE13" s="394"/>
      <c r="EL13" s="112" t="s">
        <v>616</v>
      </c>
      <c r="EM13" s="113"/>
      <c r="EN13" s="114"/>
      <c r="EO13" s="392"/>
      <c r="EP13" s="393"/>
      <c r="EQ13" s="394"/>
      <c r="ER13" s="112" t="s">
        <v>631</v>
      </c>
      <c r="ES13" s="113"/>
      <c r="ET13" s="114"/>
      <c r="EU13" s="392"/>
      <c r="EV13" s="393"/>
      <c r="EW13" s="394"/>
      <c r="EX13" s="143" t="s">
        <v>691</v>
      </c>
      <c r="EY13" s="144"/>
      <c r="EZ13" s="145"/>
      <c r="FA13" s="392"/>
      <c r="FB13" s="393"/>
      <c r="FC13" s="394"/>
      <c r="FD13" s="143" t="s">
        <v>708</v>
      </c>
      <c r="FE13" s="144"/>
      <c r="FF13" s="145"/>
      <c r="FG13" s="392"/>
      <c r="FH13" s="393"/>
      <c r="FI13" s="394"/>
      <c r="FJ13" s="112" t="s">
        <v>754</v>
      </c>
      <c r="FK13" s="113"/>
      <c r="FL13" s="114"/>
      <c r="FM13" s="392"/>
      <c r="FN13" s="393"/>
      <c r="FO13" s="394"/>
      <c r="FP13" s="112" t="s">
        <v>769</v>
      </c>
      <c r="FQ13" s="113"/>
      <c r="FR13" s="114"/>
      <c r="FS13" s="392"/>
      <c r="FT13" s="393"/>
      <c r="FU13" s="394"/>
      <c r="FV13" s="182" t="s">
        <v>809</v>
      </c>
      <c r="FW13" s="183"/>
      <c r="FX13" s="184"/>
      <c r="FY13" s="392"/>
      <c r="FZ13" s="393"/>
      <c r="GA13" s="394"/>
      <c r="GB13" s="448"/>
      <c r="GC13" s="448"/>
      <c r="GD13" s="448"/>
      <c r="GE13" s="449"/>
      <c r="GF13" s="450"/>
      <c r="GG13" s="451"/>
      <c r="GH13" s="112" t="s">
        <v>866</v>
      </c>
      <c r="GI13" s="113"/>
      <c r="GJ13" s="114"/>
      <c r="GK13" s="392"/>
      <c r="GL13" s="393"/>
      <c r="GM13" s="394"/>
      <c r="GN13" s="112" t="s">
        <v>882</v>
      </c>
      <c r="GO13" s="113"/>
      <c r="GP13" s="114"/>
      <c r="GQ13" s="392"/>
      <c r="GR13" s="393"/>
      <c r="GS13" s="394"/>
      <c r="GT13" s="112" t="s">
        <v>112</v>
      </c>
      <c r="GU13" s="113"/>
      <c r="GV13" s="114"/>
      <c r="GW13" s="392"/>
      <c r="GX13" s="393"/>
      <c r="GY13" s="394"/>
      <c r="GZ13" s="112" t="s">
        <v>657</v>
      </c>
      <c r="HA13" s="113"/>
      <c r="HB13" s="114"/>
      <c r="HC13" s="392"/>
      <c r="HD13" s="393"/>
      <c r="HE13" s="394"/>
      <c r="HF13" s="112" t="s">
        <v>231</v>
      </c>
      <c r="HG13" s="113"/>
      <c r="HH13" s="114"/>
      <c r="HI13" s="392"/>
      <c r="HJ13" s="393"/>
      <c r="HK13" s="394"/>
      <c r="HL13" s="112" t="s">
        <v>712</v>
      </c>
      <c r="HM13" s="113"/>
      <c r="HN13" s="114"/>
      <c r="HO13" s="392"/>
      <c r="HP13" s="393"/>
      <c r="HQ13" s="394"/>
      <c r="HR13" s="112" t="s">
        <v>830</v>
      </c>
      <c r="HS13" s="113"/>
      <c r="HT13" s="114"/>
      <c r="HU13" s="392"/>
      <c r="HV13" s="393"/>
      <c r="HW13" s="394"/>
      <c r="HX13" s="112" t="s">
        <v>837</v>
      </c>
      <c r="HY13" s="113"/>
      <c r="HZ13" s="114"/>
      <c r="IA13" s="392"/>
      <c r="IB13" s="393"/>
      <c r="IC13" s="394"/>
      <c r="ID13" s="112" t="s">
        <v>600</v>
      </c>
      <c r="IE13" s="113"/>
      <c r="IF13" s="114"/>
      <c r="IG13" s="392"/>
      <c r="IH13" s="393"/>
      <c r="II13" s="394"/>
      <c r="IJ13" s="112" t="s">
        <v>453</v>
      </c>
      <c r="IK13" s="113"/>
      <c r="IL13" s="114"/>
      <c r="IM13" s="392"/>
      <c r="IN13" s="393"/>
      <c r="IO13" s="394"/>
      <c r="IP13" s="112" t="s">
        <v>230</v>
      </c>
      <c r="IQ13" s="113"/>
      <c r="IR13" s="114"/>
      <c r="IS13" s="392"/>
      <c r="IT13" s="393"/>
      <c r="IU13" s="394"/>
      <c r="IV13" s="112" t="s">
        <v>343</v>
      </c>
      <c r="IW13" s="113"/>
      <c r="IX13" s="114"/>
      <c r="IY13" s="392"/>
      <c r="IZ13" s="393"/>
      <c r="JA13" s="394"/>
    </row>
    <row r="14" spans="1:261" ht="20.399999999999999" customHeight="1" thickBot="1" x14ac:dyDescent="0.5">
      <c r="A14" s="435"/>
      <c r="B14" s="103"/>
      <c r="C14" s="95"/>
      <c r="D14" s="435"/>
      <c r="E14" s="103"/>
      <c r="F14" s="95"/>
      <c r="G14" s="437"/>
      <c r="H14" s="437"/>
      <c r="I14" s="98"/>
      <c r="J14" s="134" t="s">
        <v>80</v>
      </c>
      <c r="K14" s="124"/>
      <c r="L14" s="125"/>
      <c r="M14" s="395"/>
      <c r="N14" s="396"/>
      <c r="O14" s="397"/>
      <c r="P14" s="134" t="s">
        <v>86</v>
      </c>
      <c r="Q14" s="124"/>
      <c r="R14" s="125"/>
      <c r="S14" s="395"/>
      <c r="T14" s="396"/>
      <c r="U14" s="397"/>
      <c r="V14" s="134" t="s">
        <v>81</v>
      </c>
      <c r="W14" s="124"/>
      <c r="X14" s="125"/>
      <c r="Y14" s="395"/>
      <c r="Z14" s="396"/>
      <c r="AA14" s="397"/>
      <c r="AB14" s="191" t="s">
        <v>84</v>
      </c>
      <c r="AC14" s="192"/>
      <c r="AD14" s="192"/>
      <c r="AE14" s="395"/>
      <c r="AF14" s="396"/>
      <c r="AG14" s="397"/>
      <c r="AH14" s="117" t="s">
        <v>83</v>
      </c>
      <c r="AI14" s="118"/>
      <c r="AJ14" s="118"/>
      <c r="AK14" s="395"/>
      <c r="AL14" s="396"/>
      <c r="AM14" s="397"/>
      <c r="AN14" s="445"/>
      <c r="AO14" s="419"/>
      <c r="AP14" s="419"/>
      <c r="AQ14" s="447"/>
      <c r="AR14" s="426"/>
      <c r="AS14" s="441"/>
      <c r="AT14" s="443" t="s">
        <v>80</v>
      </c>
      <c r="AU14" s="124"/>
      <c r="AV14" s="125"/>
      <c r="AW14" s="395"/>
      <c r="AX14" s="396"/>
      <c r="AY14" s="397"/>
      <c r="AZ14" s="123" t="s">
        <v>85</v>
      </c>
      <c r="BA14" s="124"/>
      <c r="BB14" s="125"/>
      <c r="BC14" s="395"/>
      <c r="BD14" s="396"/>
      <c r="BE14" s="397"/>
      <c r="BF14" s="134" t="s">
        <v>81</v>
      </c>
      <c r="BG14" s="124"/>
      <c r="BH14" s="125"/>
      <c r="BI14" s="395"/>
      <c r="BJ14" s="396"/>
      <c r="BK14" s="397"/>
      <c r="BL14" s="191" t="s">
        <v>86</v>
      </c>
      <c r="BM14" s="192"/>
      <c r="BN14" s="192"/>
      <c r="BO14" s="395"/>
      <c r="BP14" s="396"/>
      <c r="BQ14" s="397"/>
      <c r="BR14" s="117" t="s">
        <v>83</v>
      </c>
      <c r="BS14" s="118"/>
      <c r="BT14" s="118"/>
      <c r="BU14" s="395"/>
      <c r="BV14" s="396"/>
      <c r="BW14" s="397"/>
      <c r="BX14" s="134" t="s">
        <v>85</v>
      </c>
      <c r="BY14" s="124"/>
      <c r="BZ14" s="125"/>
      <c r="CA14" s="395"/>
      <c r="CB14" s="396"/>
      <c r="CC14" s="397"/>
      <c r="CD14" s="134" t="s">
        <v>80</v>
      </c>
      <c r="CE14" s="124"/>
      <c r="CF14" s="125"/>
      <c r="CG14" s="395"/>
      <c r="CH14" s="396"/>
      <c r="CI14" s="397"/>
      <c r="CJ14" s="134" t="s">
        <v>84</v>
      </c>
      <c r="CK14" s="124"/>
      <c r="CL14" s="125"/>
      <c r="CM14" s="410"/>
      <c r="CN14" s="411"/>
      <c r="CO14" s="412"/>
      <c r="CP14" s="117" t="s">
        <v>83</v>
      </c>
      <c r="CQ14" s="118"/>
      <c r="CR14" s="118"/>
      <c r="CS14" s="395"/>
      <c r="CT14" s="396"/>
      <c r="CU14" s="397"/>
      <c r="CV14" s="123" t="s">
        <v>85</v>
      </c>
      <c r="CW14" s="124"/>
      <c r="CX14" s="125"/>
      <c r="CY14" s="404"/>
      <c r="CZ14" s="405"/>
      <c r="DA14" s="406"/>
      <c r="DB14" s="134" t="s">
        <v>81</v>
      </c>
      <c r="DC14" s="124"/>
      <c r="DD14" s="125"/>
      <c r="DE14" s="395"/>
      <c r="DF14" s="396"/>
      <c r="DG14" s="397"/>
      <c r="DN14" s="123" t="s">
        <v>85</v>
      </c>
      <c r="DO14" s="124"/>
      <c r="DP14" s="125"/>
      <c r="DQ14" s="395"/>
      <c r="DR14" s="396"/>
      <c r="DS14" s="397"/>
      <c r="DT14" s="123" t="s">
        <v>83</v>
      </c>
      <c r="DU14" s="124"/>
      <c r="DV14" s="125"/>
      <c r="DW14" s="395"/>
      <c r="DX14" s="396"/>
      <c r="DY14" s="397"/>
      <c r="DZ14" s="134" t="s">
        <v>81</v>
      </c>
      <c r="EA14" s="124"/>
      <c r="EB14" s="125"/>
      <c r="EC14" s="395"/>
      <c r="ED14" s="396"/>
      <c r="EE14" s="397"/>
      <c r="EL14" s="134" t="s">
        <v>80</v>
      </c>
      <c r="EM14" s="124"/>
      <c r="EN14" s="125"/>
      <c r="EO14" s="395"/>
      <c r="EP14" s="396"/>
      <c r="EQ14" s="397"/>
      <c r="ER14" s="123" t="s">
        <v>82</v>
      </c>
      <c r="ES14" s="124"/>
      <c r="ET14" s="125"/>
      <c r="EU14" s="395"/>
      <c r="EV14" s="396"/>
      <c r="EW14" s="397"/>
      <c r="EX14" s="123" t="s">
        <v>83</v>
      </c>
      <c r="EY14" s="124"/>
      <c r="EZ14" s="125"/>
      <c r="FA14" s="395"/>
      <c r="FB14" s="396"/>
      <c r="FC14" s="397"/>
      <c r="FD14" s="191" t="s">
        <v>86</v>
      </c>
      <c r="FE14" s="192"/>
      <c r="FF14" s="192"/>
      <c r="FG14" s="395"/>
      <c r="FH14" s="396"/>
      <c r="FI14" s="397"/>
      <c r="FJ14" s="123" t="s">
        <v>82</v>
      </c>
      <c r="FK14" s="124"/>
      <c r="FL14" s="125"/>
      <c r="FM14" s="395"/>
      <c r="FN14" s="396"/>
      <c r="FO14" s="397"/>
      <c r="FP14" s="123" t="s">
        <v>82</v>
      </c>
      <c r="FQ14" s="124"/>
      <c r="FR14" s="125"/>
      <c r="FS14" s="395"/>
      <c r="FT14" s="396"/>
      <c r="FU14" s="397"/>
      <c r="FV14" s="134" t="s">
        <v>81</v>
      </c>
      <c r="FW14" s="124"/>
      <c r="FX14" s="125"/>
      <c r="FY14" s="395"/>
      <c r="FZ14" s="396"/>
      <c r="GA14" s="397"/>
      <c r="GB14" s="419"/>
      <c r="GC14" s="419"/>
      <c r="GD14" s="419"/>
      <c r="GE14" s="424"/>
      <c r="GF14" s="426"/>
      <c r="GG14" s="427"/>
      <c r="GH14" s="134" t="s">
        <v>81</v>
      </c>
      <c r="GI14" s="124"/>
      <c r="GJ14" s="125"/>
      <c r="GK14" s="395"/>
      <c r="GL14" s="396"/>
      <c r="GM14" s="397"/>
      <c r="GN14" s="117" t="s">
        <v>84</v>
      </c>
      <c r="GO14" s="118"/>
      <c r="GP14" s="118"/>
      <c r="GQ14" s="395"/>
      <c r="GR14" s="396"/>
      <c r="GS14" s="397"/>
      <c r="GT14" s="134" t="s">
        <v>80</v>
      </c>
      <c r="GU14" s="124"/>
      <c r="GV14" s="125"/>
      <c r="GW14" s="395"/>
      <c r="GX14" s="396"/>
      <c r="GY14" s="397"/>
      <c r="GZ14" s="134" t="s">
        <v>80</v>
      </c>
      <c r="HA14" s="124"/>
      <c r="HB14" s="125"/>
      <c r="HC14" s="395"/>
      <c r="HD14" s="396"/>
      <c r="HE14" s="397"/>
      <c r="HF14" s="134" t="s">
        <v>81</v>
      </c>
      <c r="HG14" s="124"/>
      <c r="HH14" s="125"/>
      <c r="HI14" s="395"/>
      <c r="HJ14" s="396"/>
      <c r="HK14" s="397"/>
      <c r="HL14" s="134" t="s">
        <v>81</v>
      </c>
      <c r="HM14" s="124"/>
      <c r="HN14" s="125"/>
      <c r="HO14" s="395"/>
      <c r="HP14" s="396"/>
      <c r="HQ14" s="397"/>
      <c r="HR14" s="134" t="s">
        <v>81</v>
      </c>
      <c r="HS14" s="124"/>
      <c r="HT14" s="125"/>
      <c r="HU14" s="395"/>
      <c r="HV14" s="396"/>
      <c r="HW14" s="397"/>
      <c r="HX14" s="134" t="s">
        <v>81</v>
      </c>
      <c r="HY14" s="124"/>
      <c r="HZ14" s="125"/>
      <c r="IA14" s="395"/>
      <c r="IB14" s="396"/>
      <c r="IC14" s="397"/>
      <c r="ID14" s="134" t="s">
        <v>80</v>
      </c>
      <c r="IE14" s="124"/>
      <c r="IF14" s="125"/>
      <c r="IG14" s="407"/>
      <c r="IH14" s="408"/>
      <c r="II14" s="409"/>
      <c r="IJ14" s="123" t="s">
        <v>82</v>
      </c>
      <c r="IK14" s="124"/>
      <c r="IL14" s="125"/>
      <c r="IM14" s="407"/>
      <c r="IN14" s="408"/>
      <c r="IO14" s="409"/>
      <c r="IP14" s="134" t="s">
        <v>81</v>
      </c>
      <c r="IQ14" s="124"/>
      <c r="IR14" s="125"/>
      <c r="IS14" s="407"/>
      <c r="IT14" s="408"/>
      <c r="IU14" s="409"/>
      <c r="IV14" s="123" t="s">
        <v>82</v>
      </c>
      <c r="IW14" s="124"/>
      <c r="IX14" s="125"/>
      <c r="IY14" s="407"/>
      <c r="IZ14" s="408"/>
      <c r="JA14" s="409"/>
    </row>
    <row r="15" spans="1:261" ht="20.399999999999999" customHeight="1" x14ac:dyDescent="0.45">
      <c r="A15" s="435"/>
      <c r="B15" s="103"/>
      <c r="C15" s="95"/>
      <c r="D15" s="435"/>
      <c r="E15" s="103"/>
      <c r="F15" s="95"/>
      <c r="G15" s="435"/>
      <c r="H15" s="435"/>
      <c r="I15" s="98"/>
      <c r="J15" s="112" t="s">
        <v>98</v>
      </c>
      <c r="K15" s="113"/>
      <c r="L15" s="114"/>
      <c r="M15" s="392"/>
      <c r="N15" s="393"/>
      <c r="O15" s="394"/>
      <c r="P15" s="231" t="s">
        <v>114</v>
      </c>
      <c r="Q15" s="232"/>
      <c r="R15" s="233"/>
      <c r="S15" s="392"/>
      <c r="T15" s="393"/>
      <c r="U15" s="394"/>
      <c r="V15" s="112" t="s">
        <v>144</v>
      </c>
      <c r="W15" s="113"/>
      <c r="X15" s="114"/>
      <c r="Y15" s="392"/>
      <c r="Z15" s="393"/>
      <c r="AA15" s="394"/>
      <c r="AB15" s="198" t="s">
        <v>163</v>
      </c>
      <c r="AC15" s="199"/>
      <c r="AD15" s="199"/>
      <c r="AE15" s="395"/>
      <c r="AF15" s="396"/>
      <c r="AG15" s="397"/>
      <c r="AH15" s="112" t="s">
        <v>225</v>
      </c>
      <c r="AI15" s="113"/>
      <c r="AJ15" s="114"/>
      <c r="AK15" s="392"/>
      <c r="AL15" s="393"/>
      <c r="AM15" s="394"/>
      <c r="AN15" s="452"/>
      <c r="AO15" s="452"/>
      <c r="AP15" s="452"/>
      <c r="AQ15" s="453"/>
      <c r="AR15" s="454"/>
      <c r="AS15" s="455"/>
      <c r="AT15" s="112" t="s">
        <v>254</v>
      </c>
      <c r="AU15" s="113"/>
      <c r="AV15" s="114"/>
      <c r="AW15" s="392"/>
      <c r="AX15" s="393"/>
      <c r="AY15" s="394"/>
      <c r="AZ15" s="112" t="s">
        <v>268</v>
      </c>
      <c r="BA15" s="113"/>
      <c r="BB15" s="114"/>
      <c r="BC15" s="392"/>
      <c r="BD15" s="393"/>
      <c r="BE15" s="394"/>
      <c r="BF15" s="112" t="s">
        <v>298</v>
      </c>
      <c r="BG15" s="113"/>
      <c r="BH15" s="114"/>
      <c r="BI15" s="392"/>
      <c r="BJ15" s="393"/>
      <c r="BK15" s="394"/>
      <c r="BL15" s="327" t="s">
        <v>314</v>
      </c>
      <c r="BM15" s="328"/>
      <c r="BN15" s="328"/>
      <c r="BO15" s="392"/>
      <c r="BP15" s="393"/>
      <c r="BQ15" s="394"/>
      <c r="BR15" s="112" t="s">
        <v>346</v>
      </c>
      <c r="BS15" s="113"/>
      <c r="BT15" s="114"/>
      <c r="BU15" s="392"/>
      <c r="BV15" s="393"/>
      <c r="BW15" s="394"/>
      <c r="BX15" s="112" t="s">
        <v>360</v>
      </c>
      <c r="BY15" s="113"/>
      <c r="BZ15" s="114"/>
      <c r="CA15" s="392"/>
      <c r="CB15" s="393"/>
      <c r="CC15" s="394"/>
      <c r="CD15" s="112" t="s">
        <v>385</v>
      </c>
      <c r="CE15" s="113"/>
      <c r="CF15" s="114"/>
      <c r="CG15" s="392"/>
      <c r="CH15" s="393"/>
      <c r="CI15" s="394"/>
      <c r="CJ15" s="461"/>
      <c r="CK15" s="448"/>
      <c r="CL15" s="448"/>
      <c r="CM15" s="449"/>
      <c r="CN15" s="450"/>
      <c r="CO15" s="459"/>
      <c r="CP15" s="112" t="s">
        <v>425</v>
      </c>
      <c r="CQ15" s="113"/>
      <c r="CR15" s="114"/>
      <c r="CS15" s="392"/>
      <c r="CT15" s="393"/>
      <c r="CU15" s="394"/>
      <c r="CV15" s="112" t="s">
        <v>440</v>
      </c>
      <c r="CW15" s="113"/>
      <c r="CX15" s="114"/>
      <c r="CY15" s="456"/>
      <c r="CZ15" s="457"/>
      <c r="DA15" s="458"/>
      <c r="DB15" s="112" t="s">
        <v>464</v>
      </c>
      <c r="DC15" s="113"/>
      <c r="DD15" s="114"/>
      <c r="DE15" s="392"/>
      <c r="DF15" s="393"/>
      <c r="DG15" s="394"/>
      <c r="DN15" s="112" t="s">
        <v>543</v>
      </c>
      <c r="DO15" s="113"/>
      <c r="DP15" s="114"/>
      <c r="DQ15" s="392"/>
      <c r="DR15" s="393"/>
      <c r="DS15" s="394"/>
      <c r="DT15" s="198" t="s">
        <v>559</v>
      </c>
      <c r="DU15" s="199"/>
      <c r="DV15" s="199"/>
      <c r="DW15" s="392"/>
      <c r="DX15" s="393"/>
      <c r="DY15" s="394"/>
      <c r="DZ15" s="143" t="s">
        <v>573</v>
      </c>
      <c r="EA15" s="144"/>
      <c r="EB15" s="145"/>
      <c r="EC15" s="392"/>
      <c r="ED15" s="393"/>
      <c r="EE15" s="394"/>
      <c r="EL15" s="112" t="s">
        <v>617</v>
      </c>
      <c r="EM15" s="113"/>
      <c r="EN15" s="114"/>
      <c r="EO15" s="392"/>
      <c r="EP15" s="393"/>
      <c r="EQ15" s="394"/>
      <c r="ER15" s="112" t="s">
        <v>632</v>
      </c>
      <c r="ES15" s="113"/>
      <c r="ET15" s="114"/>
      <c r="EU15" s="392"/>
      <c r="EV15" s="393"/>
      <c r="EW15" s="394"/>
      <c r="EX15" s="112" t="s">
        <v>692</v>
      </c>
      <c r="EY15" s="113"/>
      <c r="EZ15" s="114"/>
      <c r="FA15" s="392"/>
      <c r="FB15" s="393"/>
      <c r="FC15" s="394"/>
      <c r="FD15" s="112" t="s">
        <v>709</v>
      </c>
      <c r="FE15" s="113"/>
      <c r="FF15" s="114"/>
      <c r="FG15" s="392"/>
      <c r="FH15" s="393"/>
      <c r="FI15" s="394"/>
      <c r="FJ15" s="143" t="s">
        <v>755</v>
      </c>
      <c r="FK15" s="144"/>
      <c r="FL15" s="145"/>
      <c r="FM15" s="392"/>
      <c r="FN15" s="393"/>
      <c r="FO15" s="394"/>
      <c r="FP15" s="140" t="s">
        <v>770</v>
      </c>
      <c r="FQ15" s="141"/>
      <c r="FR15" s="142"/>
      <c r="FS15" s="392"/>
      <c r="FT15" s="393"/>
      <c r="FU15" s="394"/>
      <c r="FV15" s="112" t="s">
        <v>810</v>
      </c>
      <c r="FW15" s="113"/>
      <c r="FX15" s="114"/>
      <c r="FY15" s="392"/>
      <c r="FZ15" s="393"/>
      <c r="GA15" s="394"/>
      <c r="GB15" s="464"/>
      <c r="GC15" s="452"/>
      <c r="GD15" s="452"/>
      <c r="GE15" s="453"/>
      <c r="GF15" s="454"/>
      <c r="GG15" s="455"/>
      <c r="GH15" s="140" t="s">
        <v>867</v>
      </c>
      <c r="GI15" s="141"/>
      <c r="GJ15" s="462"/>
      <c r="GK15" s="392"/>
      <c r="GL15" s="393"/>
      <c r="GM15" s="394"/>
      <c r="GN15" s="112" t="s">
        <v>883</v>
      </c>
      <c r="GO15" s="113"/>
      <c r="GP15" s="114"/>
      <c r="GQ15" s="392"/>
      <c r="GR15" s="393"/>
      <c r="GS15" s="394"/>
      <c r="GT15" s="112" t="s">
        <v>163</v>
      </c>
      <c r="GU15" s="113"/>
      <c r="GV15" s="114"/>
      <c r="GW15" s="392"/>
      <c r="GX15" s="393"/>
      <c r="GY15" s="394"/>
      <c r="GZ15" s="112" t="s">
        <v>906</v>
      </c>
      <c r="HA15" s="113"/>
      <c r="HB15" s="114"/>
      <c r="HC15" s="392"/>
      <c r="HD15" s="393"/>
      <c r="HE15" s="394"/>
      <c r="HF15" s="112" t="s">
        <v>927</v>
      </c>
      <c r="HG15" s="113"/>
      <c r="HH15" s="114"/>
      <c r="HI15" s="392"/>
      <c r="HJ15" s="393"/>
      <c r="HK15" s="394"/>
      <c r="HL15" s="112" t="s">
        <v>708</v>
      </c>
      <c r="HM15" s="113"/>
      <c r="HN15" s="114"/>
      <c r="HO15" s="392"/>
      <c r="HP15" s="393"/>
      <c r="HQ15" s="394"/>
      <c r="HR15" s="112" t="s">
        <v>784</v>
      </c>
      <c r="HS15" s="113"/>
      <c r="HT15" s="114"/>
      <c r="HU15" s="392"/>
      <c r="HV15" s="393"/>
      <c r="HW15" s="394"/>
      <c r="HX15" s="112" t="s">
        <v>468</v>
      </c>
      <c r="HY15" s="113"/>
      <c r="HZ15" s="114"/>
      <c r="IA15" s="392"/>
      <c r="IB15" s="393"/>
      <c r="IC15" s="394"/>
      <c r="ID15" s="112" t="s">
        <v>594</v>
      </c>
      <c r="IE15" s="113"/>
      <c r="IF15" s="114"/>
      <c r="IG15" s="392"/>
      <c r="IH15" s="393"/>
      <c r="II15" s="394"/>
      <c r="IJ15" s="112" t="s">
        <v>409</v>
      </c>
      <c r="IK15" s="113"/>
      <c r="IL15" s="114"/>
      <c r="IM15" s="392"/>
      <c r="IN15" s="393"/>
      <c r="IO15" s="394"/>
      <c r="IP15" s="112" t="s">
        <v>965</v>
      </c>
      <c r="IQ15" s="113"/>
      <c r="IR15" s="114"/>
      <c r="IS15" s="392"/>
      <c r="IT15" s="393"/>
      <c r="IU15" s="394"/>
      <c r="IV15" s="112" t="s">
        <v>306</v>
      </c>
      <c r="IW15" s="113"/>
      <c r="IX15" s="114"/>
      <c r="IY15" s="392"/>
      <c r="IZ15" s="393"/>
      <c r="JA15" s="394"/>
    </row>
    <row r="16" spans="1:261" ht="20.399999999999999" customHeight="1" thickBot="1" x14ac:dyDescent="0.5">
      <c r="A16" s="435"/>
      <c r="B16" s="103"/>
      <c r="C16" s="95"/>
      <c r="D16" s="435"/>
      <c r="E16" s="103"/>
      <c r="F16" s="95"/>
      <c r="G16" s="435"/>
      <c r="H16" s="435"/>
      <c r="I16" s="98"/>
      <c r="J16" s="134" t="s">
        <v>80</v>
      </c>
      <c r="K16" s="124"/>
      <c r="L16" s="125"/>
      <c r="M16" s="395"/>
      <c r="N16" s="396"/>
      <c r="O16" s="397"/>
      <c r="P16" s="134" t="s">
        <v>87</v>
      </c>
      <c r="Q16" s="124"/>
      <c r="R16" s="125"/>
      <c r="S16" s="395"/>
      <c r="T16" s="396"/>
      <c r="U16" s="397"/>
      <c r="V16" s="123" t="s">
        <v>82</v>
      </c>
      <c r="W16" s="124"/>
      <c r="X16" s="125"/>
      <c r="Y16" s="395"/>
      <c r="Z16" s="396"/>
      <c r="AA16" s="397"/>
      <c r="AB16" s="191" t="s">
        <v>85</v>
      </c>
      <c r="AC16" s="192"/>
      <c r="AD16" s="192"/>
      <c r="AE16" s="395"/>
      <c r="AF16" s="396"/>
      <c r="AG16" s="397"/>
      <c r="AH16" s="117" t="s">
        <v>83</v>
      </c>
      <c r="AI16" s="118"/>
      <c r="AJ16" s="118"/>
      <c r="AK16" s="395"/>
      <c r="AL16" s="396"/>
      <c r="AM16" s="397"/>
      <c r="AN16" s="188"/>
      <c r="AO16" s="188"/>
      <c r="AP16" s="188"/>
      <c r="AQ16" s="177"/>
      <c r="AR16" s="181"/>
      <c r="AS16" s="166"/>
      <c r="AT16" s="134" t="s">
        <v>80</v>
      </c>
      <c r="AU16" s="124"/>
      <c r="AV16" s="125"/>
      <c r="AW16" s="395"/>
      <c r="AX16" s="396"/>
      <c r="AY16" s="397"/>
      <c r="AZ16" s="123" t="s">
        <v>85</v>
      </c>
      <c r="BA16" s="124"/>
      <c r="BB16" s="125"/>
      <c r="BC16" s="395"/>
      <c r="BD16" s="396"/>
      <c r="BE16" s="397"/>
      <c r="BF16" s="123" t="s">
        <v>82</v>
      </c>
      <c r="BG16" s="124"/>
      <c r="BH16" s="125"/>
      <c r="BI16" s="395"/>
      <c r="BJ16" s="396"/>
      <c r="BK16" s="397"/>
      <c r="BL16" s="191" t="s">
        <v>87</v>
      </c>
      <c r="BM16" s="192"/>
      <c r="BN16" s="192"/>
      <c r="BO16" s="395"/>
      <c r="BP16" s="396"/>
      <c r="BQ16" s="397"/>
      <c r="BR16" s="117" t="s">
        <v>83</v>
      </c>
      <c r="BS16" s="118"/>
      <c r="BT16" s="118"/>
      <c r="BU16" s="395"/>
      <c r="BV16" s="396"/>
      <c r="BW16" s="397"/>
      <c r="BX16" s="134" t="s">
        <v>85</v>
      </c>
      <c r="BY16" s="124"/>
      <c r="BZ16" s="125"/>
      <c r="CA16" s="395"/>
      <c r="CB16" s="396"/>
      <c r="CC16" s="397"/>
      <c r="CD16" s="134" t="s">
        <v>80</v>
      </c>
      <c r="CE16" s="124"/>
      <c r="CF16" s="125"/>
      <c r="CG16" s="395"/>
      <c r="CH16" s="396"/>
      <c r="CI16" s="397"/>
      <c r="CJ16" s="445"/>
      <c r="CK16" s="419"/>
      <c r="CL16" s="419"/>
      <c r="CM16" s="424"/>
      <c r="CN16" s="426"/>
      <c r="CO16" s="460"/>
      <c r="CP16" s="117" t="s">
        <v>83</v>
      </c>
      <c r="CQ16" s="118"/>
      <c r="CR16" s="118"/>
      <c r="CS16" s="395"/>
      <c r="CT16" s="396"/>
      <c r="CU16" s="397"/>
      <c r="CV16" s="123" t="s">
        <v>85</v>
      </c>
      <c r="CW16" s="124"/>
      <c r="CX16" s="125"/>
      <c r="CY16" s="410"/>
      <c r="CZ16" s="411"/>
      <c r="DA16" s="412"/>
      <c r="DB16" s="123" t="s">
        <v>82</v>
      </c>
      <c r="DC16" s="124"/>
      <c r="DD16" s="125"/>
      <c r="DE16" s="395"/>
      <c r="DF16" s="396"/>
      <c r="DG16" s="397"/>
      <c r="DN16" s="123" t="s">
        <v>83</v>
      </c>
      <c r="DO16" s="124"/>
      <c r="DP16" s="125"/>
      <c r="DQ16" s="395"/>
      <c r="DR16" s="396"/>
      <c r="DS16" s="397"/>
      <c r="DT16" s="134" t="s">
        <v>84</v>
      </c>
      <c r="DU16" s="124"/>
      <c r="DV16" s="125"/>
      <c r="DW16" s="395"/>
      <c r="DX16" s="396"/>
      <c r="DY16" s="397"/>
      <c r="DZ16" s="134" t="s">
        <v>81</v>
      </c>
      <c r="EA16" s="124"/>
      <c r="EB16" s="125"/>
      <c r="EC16" s="395"/>
      <c r="ED16" s="396"/>
      <c r="EE16" s="397"/>
      <c r="EL16" s="134" t="s">
        <v>80</v>
      </c>
      <c r="EM16" s="124"/>
      <c r="EN16" s="125"/>
      <c r="EO16" s="395"/>
      <c r="EP16" s="396"/>
      <c r="EQ16" s="397"/>
      <c r="ER16" s="123" t="s">
        <v>82</v>
      </c>
      <c r="ES16" s="124"/>
      <c r="ET16" s="125"/>
      <c r="EU16" s="395"/>
      <c r="EV16" s="396"/>
      <c r="EW16" s="397"/>
      <c r="EX16" s="123" t="s">
        <v>82</v>
      </c>
      <c r="EY16" s="124"/>
      <c r="EZ16" s="125"/>
      <c r="FA16" s="395"/>
      <c r="FB16" s="396"/>
      <c r="FC16" s="397"/>
      <c r="FD16" s="123" t="s">
        <v>82</v>
      </c>
      <c r="FE16" s="124"/>
      <c r="FF16" s="125"/>
      <c r="FG16" s="395"/>
      <c r="FH16" s="396"/>
      <c r="FI16" s="397"/>
      <c r="FJ16" s="123" t="s">
        <v>83</v>
      </c>
      <c r="FK16" s="124"/>
      <c r="FL16" s="125"/>
      <c r="FM16" s="395"/>
      <c r="FN16" s="396"/>
      <c r="FO16" s="397"/>
      <c r="FP16" s="123" t="s">
        <v>82</v>
      </c>
      <c r="FQ16" s="124"/>
      <c r="FR16" s="125"/>
      <c r="FS16" s="395"/>
      <c r="FT16" s="396"/>
      <c r="FU16" s="397"/>
      <c r="FV16" s="134" t="s">
        <v>81</v>
      </c>
      <c r="FW16" s="124"/>
      <c r="FX16" s="125"/>
      <c r="FY16" s="395"/>
      <c r="FZ16" s="396"/>
      <c r="GA16" s="397"/>
      <c r="GB16" s="187"/>
      <c r="GC16" s="188"/>
      <c r="GD16" s="188"/>
      <c r="GE16" s="177"/>
      <c r="GF16" s="181"/>
      <c r="GG16" s="166"/>
      <c r="GH16" s="134" t="s">
        <v>81</v>
      </c>
      <c r="GI16" s="124"/>
      <c r="GJ16" s="463"/>
      <c r="GK16" s="395"/>
      <c r="GL16" s="396"/>
      <c r="GM16" s="397"/>
      <c r="GN16" s="134" t="s">
        <v>81</v>
      </c>
      <c r="GO16" s="124"/>
      <c r="GP16" s="125"/>
      <c r="GQ16" s="395"/>
      <c r="GR16" s="396"/>
      <c r="GS16" s="397"/>
      <c r="GT16" s="134" t="s">
        <v>79</v>
      </c>
      <c r="GU16" s="124"/>
      <c r="GV16" s="125"/>
      <c r="GW16" s="395"/>
      <c r="GX16" s="396"/>
      <c r="GY16" s="397"/>
      <c r="GZ16" s="134" t="s">
        <v>81</v>
      </c>
      <c r="HA16" s="124"/>
      <c r="HB16" s="125"/>
      <c r="HC16" s="395"/>
      <c r="HD16" s="396"/>
      <c r="HE16" s="397"/>
      <c r="HF16" s="123" t="s">
        <v>82</v>
      </c>
      <c r="HG16" s="124"/>
      <c r="HH16" s="125"/>
      <c r="HI16" s="395"/>
      <c r="HJ16" s="396"/>
      <c r="HK16" s="397"/>
      <c r="HL16" s="123" t="s">
        <v>82</v>
      </c>
      <c r="HM16" s="124"/>
      <c r="HN16" s="125"/>
      <c r="HO16" s="395"/>
      <c r="HP16" s="396"/>
      <c r="HQ16" s="397"/>
      <c r="HR16" s="123" t="s">
        <v>82</v>
      </c>
      <c r="HS16" s="124"/>
      <c r="HT16" s="125"/>
      <c r="HU16" s="395"/>
      <c r="HV16" s="396"/>
      <c r="HW16" s="397"/>
      <c r="HX16" s="123" t="s">
        <v>82</v>
      </c>
      <c r="HY16" s="124"/>
      <c r="HZ16" s="125"/>
      <c r="IA16" s="395"/>
      <c r="IB16" s="396"/>
      <c r="IC16" s="397"/>
      <c r="ID16" s="439" t="s">
        <v>81</v>
      </c>
      <c r="IE16" s="218"/>
      <c r="IF16" s="219"/>
      <c r="IG16" s="410"/>
      <c r="IH16" s="411"/>
      <c r="II16" s="412"/>
      <c r="IJ16" s="465" t="s">
        <v>83</v>
      </c>
      <c r="IK16" s="466"/>
      <c r="IL16" s="466"/>
      <c r="IM16" s="410"/>
      <c r="IN16" s="411"/>
      <c r="IO16" s="412"/>
      <c r="IP16" s="217" t="s">
        <v>82</v>
      </c>
      <c r="IQ16" s="218"/>
      <c r="IR16" s="219"/>
      <c r="IS16" s="410"/>
      <c r="IT16" s="411"/>
      <c r="IU16" s="412"/>
      <c r="IV16" s="465" t="s">
        <v>83</v>
      </c>
      <c r="IW16" s="466"/>
      <c r="IX16" s="466"/>
      <c r="IY16" s="410"/>
      <c r="IZ16" s="411"/>
      <c r="JA16" s="412"/>
    </row>
    <row r="17" spans="1:261" ht="20.399999999999999" customHeight="1" x14ac:dyDescent="0.45">
      <c r="A17" s="435"/>
      <c r="B17" s="103"/>
      <c r="C17" s="95"/>
      <c r="D17" s="435"/>
      <c r="E17" s="103"/>
      <c r="F17" s="95"/>
      <c r="G17" s="437"/>
      <c r="H17" s="437"/>
      <c r="I17" s="98"/>
      <c r="J17" s="112" t="s">
        <v>99</v>
      </c>
      <c r="K17" s="113"/>
      <c r="L17" s="114"/>
      <c r="M17" s="392"/>
      <c r="N17" s="393"/>
      <c r="O17" s="394"/>
      <c r="P17" s="448"/>
      <c r="Q17" s="448"/>
      <c r="R17" s="448"/>
      <c r="S17" s="449"/>
      <c r="T17" s="450"/>
      <c r="U17" s="451"/>
      <c r="V17" s="112" t="s">
        <v>145</v>
      </c>
      <c r="W17" s="113"/>
      <c r="X17" s="114"/>
      <c r="Y17" s="392"/>
      <c r="Z17" s="393"/>
      <c r="AA17" s="394"/>
      <c r="AB17" s="198" t="s">
        <v>164</v>
      </c>
      <c r="AC17" s="199"/>
      <c r="AD17" s="199"/>
      <c r="AE17" s="395"/>
      <c r="AF17" s="396"/>
      <c r="AG17" s="397"/>
      <c r="AH17" s="112" t="s">
        <v>226</v>
      </c>
      <c r="AI17" s="113"/>
      <c r="AJ17" s="114"/>
      <c r="AK17" s="392"/>
      <c r="AL17" s="393"/>
      <c r="AM17" s="394"/>
      <c r="AT17" s="112" t="s">
        <v>255</v>
      </c>
      <c r="AU17" s="113"/>
      <c r="AV17" s="114"/>
      <c r="AW17" s="392"/>
      <c r="AX17" s="393"/>
      <c r="AY17" s="394"/>
      <c r="AZ17" s="112" t="s">
        <v>269</v>
      </c>
      <c r="BA17" s="113"/>
      <c r="BB17" s="114"/>
      <c r="BC17" s="392"/>
      <c r="BD17" s="393"/>
      <c r="BE17" s="394"/>
      <c r="BF17" s="112" t="s">
        <v>299</v>
      </c>
      <c r="BG17" s="113"/>
      <c r="BH17" s="114"/>
      <c r="BI17" s="392"/>
      <c r="BJ17" s="393"/>
      <c r="BK17" s="394"/>
      <c r="BL17" s="198" t="s">
        <v>315</v>
      </c>
      <c r="BM17" s="199"/>
      <c r="BN17" s="199"/>
      <c r="BO17" s="392"/>
      <c r="BP17" s="393"/>
      <c r="BQ17" s="394"/>
      <c r="BR17" s="112" t="s">
        <v>347</v>
      </c>
      <c r="BS17" s="113"/>
      <c r="BT17" s="114"/>
      <c r="BU17" s="392"/>
      <c r="BV17" s="393"/>
      <c r="BW17" s="394"/>
      <c r="BX17" s="112" t="s">
        <v>361</v>
      </c>
      <c r="BY17" s="113"/>
      <c r="BZ17" s="114"/>
      <c r="CA17" s="392"/>
      <c r="CB17" s="393"/>
      <c r="CC17" s="394"/>
      <c r="CD17" s="112" t="s">
        <v>386</v>
      </c>
      <c r="CE17" s="113"/>
      <c r="CF17" s="114"/>
      <c r="CG17" s="392"/>
      <c r="CH17" s="393"/>
      <c r="CI17" s="394"/>
      <c r="CJ17" s="467"/>
      <c r="CK17" s="468"/>
      <c r="CL17" s="469"/>
      <c r="CM17" s="453"/>
      <c r="CN17" s="454"/>
      <c r="CO17" s="455"/>
      <c r="CP17" s="143" t="s">
        <v>426</v>
      </c>
      <c r="CQ17" s="144"/>
      <c r="CR17" s="145"/>
      <c r="CS17" s="392"/>
      <c r="CT17" s="393"/>
      <c r="CU17" s="394"/>
      <c r="CV17" s="448"/>
      <c r="CW17" s="448"/>
      <c r="CX17" s="448"/>
      <c r="CY17" s="449"/>
      <c r="CZ17" s="450"/>
      <c r="DA17" s="451"/>
      <c r="DB17" s="112" t="s">
        <v>465</v>
      </c>
      <c r="DC17" s="113"/>
      <c r="DD17" s="114"/>
      <c r="DE17" s="392"/>
      <c r="DF17" s="393"/>
      <c r="DG17" s="394"/>
      <c r="DN17" s="112" t="s">
        <v>544</v>
      </c>
      <c r="DO17" s="113"/>
      <c r="DP17" s="114"/>
      <c r="DQ17" s="392"/>
      <c r="DR17" s="393"/>
      <c r="DS17" s="394"/>
      <c r="DT17" s="198" t="s">
        <v>560</v>
      </c>
      <c r="DU17" s="199"/>
      <c r="DV17" s="199"/>
      <c r="DW17" s="392"/>
      <c r="DX17" s="393"/>
      <c r="DY17" s="394"/>
      <c r="DZ17" s="112" t="s">
        <v>574</v>
      </c>
      <c r="EA17" s="113"/>
      <c r="EB17" s="114"/>
      <c r="EC17" s="392"/>
      <c r="ED17" s="393"/>
      <c r="EE17" s="394"/>
      <c r="EL17" s="112" t="s">
        <v>618</v>
      </c>
      <c r="EM17" s="113"/>
      <c r="EN17" s="114"/>
      <c r="EO17" s="392"/>
      <c r="EP17" s="393"/>
      <c r="EQ17" s="394"/>
      <c r="ER17" s="112" t="s">
        <v>633</v>
      </c>
      <c r="ES17" s="113"/>
      <c r="ET17" s="114"/>
      <c r="EU17" s="392"/>
      <c r="EV17" s="393"/>
      <c r="EW17" s="394"/>
      <c r="EX17" s="112" t="s">
        <v>693</v>
      </c>
      <c r="EY17" s="113"/>
      <c r="EZ17" s="114"/>
      <c r="FA17" s="392"/>
      <c r="FB17" s="393"/>
      <c r="FC17" s="394"/>
      <c r="FD17" s="112" t="s">
        <v>710</v>
      </c>
      <c r="FE17" s="113"/>
      <c r="FF17" s="114"/>
      <c r="FG17" s="392"/>
      <c r="FH17" s="393"/>
      <c r="FI17" s="394"/>
      <c r="FJ17" s="112" t="s">
        <v>756</v>
      </c>
      <c r="FK17" s="113"/>
      <c r="FL17" s="114"/>
      <c r="FM17" s="392"/>
      <c r="FN17" s="393"/>
      <c r="FO17" s="394"/>
      <c r="FP17" s="112" t="s">
        <v>771</v>
      </c>
      <c r="FQ17" s="113"/>
      <c r="FR17" s="114"/>
      <c r="FS17" s="392"/>
      <c r="FT17" s="393"/>
      <c r="FU17" s="394"/>
      <c r="FV17" s="112" t="s">
        <v>811</v>
      </c>
      <c r="FW17" s="113"/>
      <c r="FX17" s="114"/>
      <c r="FY17" s="392"/>
      <c r="FZ17" s="393"/>
      <c r="GA17" s="394"/>
      <c r="GG17" s="96"/>
      <c r="GH17" s="112" t="s">
        <v>868</v>
      </c>
      <c r="GI17" s="113"/>
      <c r="GJ17" s="470"/>
      <c r="GK17" s="392"/>
      <c r="GL17" s="393"/>
      <c r="GM17" s="394"/>
      <c r="GN17" s="112" t="s">
        <v>884</v>
      </c>
      <c r="GO17" s="113"/>
      <c r="GP17" s="114"/>
      <c r="GQ17" s="392"/>
      <c r="GR17" s="393"/>
      <c r="GS17" s="394"/>
      <c r="GT17" s="112" t="s">
        <v>160</v>
      </c>
      <c r="GU17" s="113"/>
      <c r="GV17" s="114"/>
      <c r="GW17" s="392"/>
      <c r="GX17" s="393"/>
      <c r="GY17" s="394"/>
      <c r="GZ17" s="112" t="s">
        <v>642</v>
      </c>
      <c r="HA17" s="113"/>
      <c r="HB17" s="114"/>
      <c r="HC17" s="392"/>
      <c r="HD17" s="393"/>
      <c r="HE17" s="394"/>
      <c r="HF17" s="112" t="s">
        <v>357</v>
      </c>
      <c r="HG17" s="113"/>
      <c r="HH17" s="114"/>
      <c r="HI17" s="392"/>
      <c r="HJ17" s="393"/>
      <c r="HK17" s="394"/>
      <c r="HL17" s="112" t="s">
        <v>703</v>
      </c>
      <c r="HM17" s="113"/>
      <c r="HN17" s="114"/>
      <c r="HO17" s="392"/>
      <c r="HP17" s="393"/>
      <c r="HQ17" s="394"/>
      <c r="HR17" s="112" t="s">
        <v>836</v>
      </c>
      <c r="HS17" s="113"/>
      <c r="HT17" s="114"/>
      <c r="HU17" s="392"/>
      <c r="HV17" s="393"/>
      <c r="HW17" s="394"/>
      <c r="HX17" s="112" t="s">
        <v>947</v>
      </c>
      <c r="HY17" s="113"/>
      <c r="HZ17" s="114"/>
      <c r="IA17" s="392"/>
      <c r="IB17" s="393"/>
      <c r="IC17" s="394"/>
      <c r="ID17" s="418"/>
      <c r="IE17" s="418"/>
      <c r="IF17" s="418"/>
      <c r="IG17" s="423"/>
      <c r="IH17" s="425"/>
      <c r="II17" s="427"/>
      <c r="IJ17" s="418"/>
      <c r="IK17" s="418"/>
      <c r="IL17" s="418"/>
      <c r="IM17" s="423"/>
      <c r="IN17" s="425"/>
      <c r="IO17" s="427"/>
      <c r="IP17" s="418"/>
      <c r="IQ17" s="418"/>
      <c r="IR17" s="418"/>
      <c r="IS17" s="423"/>
      <c r="IT17" s="425"/>
      <c r="IU17" s="427"/>
      <c r="IV17" s="418"/>
      <c r="IW17" s="418"/>
      <c r="IX17" s="418"/>
      <c r="IY17" s="423"/>
      <c r="IZ17" s="425"/>
      <c r="JA17" s="427"/>
    </row>
    <row r="18" spans="1:261" ht="20.399999999999999" customHeight="1" thickBot="1" x14ac:dyDescent="0.5">
      <c r="A18" s="435"/>
      <c r="B18" s="103"/>
      <c r="C18" s="95"/>
      <c r="D18" s="435"/>
      <c r="E18" s="103"/>
      <c r="F18" s="95"/>
      <c r="G18" s="435"/>
      <c r="H18" s="435"/>
      <c r="I18" s="98"/>
      <c r="J18" s="134" t="s">
        <v>81</v>
      </c>
      <c r="K18" s="124"/>
      <c r="L18" s="125"/>
      <c r="M18" s="395"/>
      <c r="N18" s="396"/>
      <c r="O18" s="397"/>
      <c r="P18" s="419"/>
      <c r="Q18" s="419"/>
      <c r="R18" s="419"/>
      <c r="S18" s="424"/>
      <c r="T18" s="426"/>
      <c r="U18" s="427"/>
      <c r="V18" s="123" t="s">
        <v>82</v>
      </c>
      <c r="W18" s="124"/>
      <c r="X18" s="125"/>
      <c r="Y18" s="395"/>
      <c r="Z18" s="396"/>
      <c r="AA18" s="397"/>
      <c r="AB18" s="191" t="s">
        <v>86</v>
      </c>
      <c r="AC18" s="192"/>
      <c r="AD18" s="192"/>
      <c r="AE18" s="395"/>
      <c r="AF18" s="396"/>
      <c r="AG18" s="397"/>
      <c r="AH18" s="191" t="s">
        <v>84</v>
      </c>
      <c r="AI18" s="192"/>
      <c r="AJ18" s="192"/>
      <c r="AK18" s="395"/>
      <c r="AL18" s="396"/>
      <c r="AM18" s="397"/>
      <c r="AT18" s="134" t="s">
        <v>81</v>
      </c>
      <c r="AU18" s="124"/>
      <c r="AV18" s="125"/>
      <c r="AW18" s="395"/>
      <c r="AX18" s="396"/>
      <c r="AY18" s="397"/>
      <c r="AZ18" s="191" t="s">
        <v>86</v>
      </c>
      <c r="BA18" s="192"/>
      <c r="BB18" s="192"/>
      <c r="BC18" s="395"/>
      <c r="BD18" s="396"/>
      <c r="BE18" s="397"/>
      <c r="BF18" s="123" t="s">
        <v>82</v>
      </c>
      <c r="BG18" s="124"/>
      <c r="BH18" s="125"/>
      <c r="BI18" s="395"/>
      <c r="BJ18" s="396"/>
      <c r="BK18" s="397"/>
      <c r="BL18" s="117" t="s">
        <v>85</v>
      </c>
      <c r="BM18" s="118"/>
      <c r="BN18" s="118"/>
      <c r="BO18" s="395"/>
      <c r="BP18" s="396"/>
      <c r="BQ18" s="397"/>
      <c r="BR18" s="191" t="s">
        <v>84</v>
      </c>
      <c r="BS18" s="192"/>
      <c r="BT18" s="192"/>
      <c r="BU18" s="395"/>
      <c r="BV18" s="396"/>
      <c r="BW18" s="397"/>
      <c r="BX18" s="191" t="s">
        <v>86</v>
      </c>
      <c r="BY18" s="192"/>
      <c r="BZ18" s="192"/>
      <c r="CA18" s="410"/>
      <c r="CB18" s="411"/>
      <c r="CC18" s="412"/>
      <c r="CD18" s="134" t="s">
        <v>81</v>
      </c>
      <c r="CE18" s="124"/>
      <c r="CF18" s="125"/>
      <c r="CG18" s="395"/>
      <c r="CH18" s="396"/>
      <c r="CI18" s="397"/>
      <c r="CJ18" s="350"/>
      <c r="CK18" s="351"/>
      <c r="CL18" s="352"/>
      <c r="CM18" s="177"/>
      <c r="CN18" s="181"/>
      <c r="CO18" s="166"/>
      <c r="CP18" s="191" t="s">
        <v>86</v>
      </c>
      <c r="CQ18" s="192"/>
      <c r="CR18" s="192"/>
      <c r="CS18" s="395"/>
      <c r="CT18" s="396"/>
      <c r="CU18" s="397"/>
      <c r="CV18" s="419"/>
      <c r="CW18" s="419"/>
      <c r="CX18" s="419"/>
      <c r="CY18" s="424"/>
      <c r="CZ18" s="426"/>
      <c r="DA18" s="427"/>
      <c r="DB18" s="123" t="s">
        <v>82</v>
      </c>
      <c r="DC18" s="124"/>
      <c r="DD18" s="125"/>
      <c r="DE18" s="395"/>
      <c r="DF18" s="396"/>
      <c r="DG18" s="397"/>
      <c r="DN18" s="134" t="s">
        <v>84</v>
      </c>
      <c r="DO18" s="124"/>
      <c r="DP18" s="125"/>
      <c r="DQ18" s="395"/>
      <c r="DR18" s="396"/>
      <c r="DS18" s="397"/>
      <c r="DT18" s="134" t="s">
        <v>84</v>
      </c>
      <c r="DU18" s="124"/>
      <c r="DV18" s="125"/>
      <c r="DW18" s="395"/>
      <c r="DX18" s="396"/>
      <c r="DY18" s="397"/>
      <c r="DZ18" s="134" t="s">
        <v>81</v>
      </c>
      <c r="EA18" s="124"/>
      <c r="EB18" s="125"/>
      <c r="EC18" s="395"/>
      <c r="ED18" s="396"/>
      <c r="EE18" s="397"/>
      <c r="EL18" s="134" t="s">
        <v>81</v>
      </c>
      <c r="EM18" s="124"/>
      <c r="EN18" s="125"/>
      <c r="EO18" s="395"/>
      <c r="EP18" s="396"/>
      <c r="EQ18" s="397"/>
      <c r="ER18" s="123" t="s">
        <v>83</v>
      </c>
      <c r="ES18" s="124"/>
      <c r="ET18" s="125"/>
      <c r="EU18" s="395"/>
      <c r="EV18" s="396"/>
      <c r="EW18" s="397"/>
      <c r="EX18" s="123" t="s">
        <v>82</v>
      </c>
      <c r="EY18" s="124"/>
      <c r="EZ18" s="125"/>
      <c r="FA18" s="395"/>
      <c r="FB18" s="396"/>
      <c r="FC18" s="397"/>
      <c r="FD18" s="123" t="s">
        <v>82</v>
      </c>
      <c r="FE18" s="124"/>
      <c r="FF18" s="125"/>
      <c r="FG18" s="395"/>
      <c r="FH18" s="396"/>
      <c r="FI18" s="397"/>
      <c r="FJ18" s="191" t="s">
        <v>84</v>
      </c>
      <c r="FK18" s="192"/>
      <c r="FL18" s="192"/>
      <c r="FM18" s="395"/>
      <c r="FN18" s="396"/>
      <c r="FO18" s="397"/>
      <c r="FP18" s="123" t="s">
        <v>82</v>
      </c>
      <c r="FQ18" s="124"/>
      <c r="FR18" s="125"/>
      <c r="FS18" s="395"/>
      <c r="FT18" s="396"/>
      <c r="FU18" s="397"/>
      <c r="FV18" s="123" t="s">
        <v>82</v>
      </c>
      <c r="FW18" s="124"/>
      <c r="FX18" s="125"/>
      <c r="FY18" s="395"/>
      <c r="FZ18" s="396"/>
      <c r="GA18" s="397"/>
      <c r="GG18" s="96"/>
      <c r="GH18" s="134" t="s">
        <v>81</v>
      </c>
      <c r="GI18" s="124"/>
      <c r="GJ18" s="463"/>
      <c r="GK18" s="395"/>
      <c r="GL18" s="396"/>
      <c r="GM18" s="397"/>
      <c r="GN18" s="123" t="s">
        <v>82</v>
      </c>
      <c r="GO18" s="124"/>
      <c r="GP18" s="125"/>
      <c r="GQ18" s="395"/>
      <c r="GR18" s="396"/>
      <c r="GS18" s="397"/>
      <c r="GT18" s="134" t="s">
        <v>81</v>
      </c>
      <c r="GU18" s="124"/>
      <c r="GV18" s="125"/>
      <c r="GW18" s="398"/>
      <c r="GX18" s="399"/>
      <c r="GY18" s="400"/>
      <c r="GZ18" s="134" t="s">
        <v>81</v>
      </c>
      <c r="HA18" s="124"/>
      <c r="HB18" s="125"/>
      <c r="HC18" s="398"/>
      <c r="HD18" s="399"/>
      <c r="HE18" s="400"/>
      <c r="HF18" s="117" t="s">
        <v>83</v>
      </c>
      <c r="HG18" s="118"/>
      <c r="HH18" s="118"/>
      <c r="HI18" s="398"/>
      <c r="HJ18" s="399"/>
      <c r="HK18" s="400"/>
      <c r="HL18" s="117" t="s">
        <v>83</v>
      </c>
      <c r="HM18" s="118"/>
      <c r="HN18" s="118"/>
      <c r="HO18" s="398"/>
      <c r="HP18" s="399"/>
      <c r="HQ18" s="400"/>
      <c r="HR18" s="117" t="s">
        <v>83</v>
      </c>
      <c r="HS18" s="118"/>
      <c r="HT18" s="118"/>
      <c r="HU18" s="398"/>
      <c r="HV18" s="399"/>
      <c r="HW18" s="400"/>
      <c r="HX18" s="117" t="s">
        <v>83</v>
      </c>
      <c r="HY18" s="118"/>
      <c r="HZ18" s="118"/>
      <c r="IA18" s="398"/>
      <c r="IB18" s="399"/>
      <c r="IC18" s="400"/>
      <c r="ID18" s="419"/>
      <c r="IE18" s="419"/>
      <c r="IF18" s="419"/>
      <c r="IG18" s="424"/>
      <c r="IH18" s="426"/>
      <c r="II18" s="427"/>
      <c r="IJ18" s="419"/>
      <c r="IK18" s="419"/>
      <c r="IL18" s="419"/>
      <c r="IM18" s="424"/>
      <c r="IN18" s="426"/>
      <c r="IO18" s="427"/>
      <c r="IP18" s="419"/>
      <c r="IQ18" s="419"/>
      <c r="IR18" s="419"/>
      <c r="IS18" s="424"/>
      <c r="IT18" s="426"/>
      <c r="IU18" s="427"/>
      <c r="IV18" s="419"/>
      <c r="IW18" s="419"/>
      <c r="IX18" s="419"/>
      <c r="IY18" s="424"/>
      <c r="IZ18" s="426"/>
      <c r="JA18" s="427"/>
    </row>
    <row r="19" spans="1:261" ht="20.399999999999999" customHeight="1" thickBot="1" x14ac:dyDescent="0.5">
      <c r="A19" s="435"/>
      <c r="B19" s="435"/>
      <c r="C19" s="104"/>
      <c r="D19" s="435"/>
      <c r="E19" s="103"/>
      <c r="F19" s="104"/>
      <c r="G19" s="435"/>
      <c r="H19" s="435"/>
      <c r="I19" s="105"/>
      <c r="J19" s="112" t="s">
        <v>100</v>
      </c>
      <c r="K19" s="113"/>
      <c r="L19" s="114"/>
      <c r="M19" s="392"/>
      <c r="N19" s="393"/>
      <c r="O19" s="394"/>
      <c r="V19" s="112" t="s">
        <v>146</v>
      </c>
      <c r="W19" s="113"/>
      <c r="X19" s="114"/>
      <c r="Y19" s="392"/>
      <c r="Z19" s="393"/>
      <c r="AA19" s="394"/>
      <c r="AB19" s="198" t="s">
        <v>165</v>
      </c>
      <c r="AC19" s="199"/>
      <c r="AD19" s="199"/>
      <c r="AE19" s="395"/>
      <c r="AF19" s="396"/>
      <c r="AG19" s="397"/>
      <c r="AH19" s="112" t="s">
        <v>227</v>
      </c>
      <c r="AI19" s="113"/>
      <c r="AJ19" s="114"/>
      <c r="AK19" s="392"/>
      <c r="AL19" s="393"/>
      <c r="AM19" s="394"/>
      <c r="AT19" s="112" t="s">
        <v>256</v>
      </c>
      <c r="AU19" s="113"/>
      <c r="AV19" s="114"/>
      <c r="AW19" s="392"/>
      <c r="AX19" s="393"/>
      <c r="AY19" s="394"/>
      <c r="AZ19" s="231" t="s">
        <v>270</v>
      </c>
      <c r="BA19" s="232"/>
      <c r="BB19" s="233"/>
      <c r="BC19" s="392"/>
      <c r="BD19" s="393"/>
      <c r="BE19" s="394"/>
      <c r="BF19" s="112" t="s">
        <v>300</v>
      </c>
      <c r="BG19" s="113"/>
      <c r="BH19" s="114"/>
      <c r="BI19" s="392"/>
      <c r="BJ19" s="393"/>
      <c r="BK19" s="394"/>
      <c r="BL19" s="198" t="s">
        <v>316</v>
      </c>
      <c r="BM19" s="199"/>
      <c r="BN19" s="199"/>
      <c r="BO19" s="392"/>
      <c r="BP19" s="393"/>
      <c r="BQ19" s="394"/>
      <c r="BR19" s="112" t="s">
        <v>348</v>
      </c>
      <c r="BS19" s="113"/>
      <c r="BT19" s="114"/>
      <c r="BU19" s="392"/>
      <c r="BV19" s="393"/>
      <c r="BW19" s="394"/>
      <c r="BX19" s="448"/>
      <c r="BY19" s="448"/>
      <c r="BZ19" s="448"/>
      <c r="CA19" s="449"/>
      <c r="CB19" s="450"/>
      <c r="CC19" s="451"/>
      <c r="CD19" s="112" t="s">
        <v>387</v>
      </c>
      <c r="CE19" s="113"/>
      <c r="CF19" s="114"/>
      <c r="CG19" s="392"/>
      <c r="CH19" s="393"/>
      <c r="CI19" s="394"/>
      <c r="CJ19" s="167" t="s">
        <v>116</v>
      </c>
      <c r="CK19" s="168"/>
      <c r="CL19" s="168"/>
      <c r="CM19" s="168"/>
      <c r="CN19" s="168"/>
      <c r="CO19" s="169"/>
      <c r="CP19" s="112" t="s">
        <v>427</v>
      </c>
      <c r="CQ19" s="113"/>
      <c r="CR19" s="114"/>
      <c r="CS19" s="392"/>
      <c r="CT19" s="393"/>
      <c r="CU19" s="394"/>
      <c r="DB19" s="112" t="s">
        <v>466</v>
      </c>
      <c r="DC19" s="113"/>
      <c r="DD19" s="114"/>
      <c r="DE19" s="392"/>
      <c r="DF19" s="393"/>
      <c r="DG19" s="394"/>
      <c r="DN19" s="112" t="s">
        <v>545</v>
      </c>
      <c r="DO19" s="113"/>
      <c r="DP19" s="114"/>
      <c r="DQ19" s="392"/>
      <c r="DR19" s="393"/>
      <c r="DS19" s="394"/>
      <c r="DT19" s="198" t="s">
        <v>561</v>
      </c>
      <c r="DU19" s="199"/>
      <c r="DV19" s="199"/>
      <c r="DW19" s="392"/>
      <c r="DX19" s="393"/>
      <c r="DY19" s="394"/>
      <c r="DZ19" s="112" t="s">
        <v>575</v>
      </c>
      <c r="EA19" s="113"/>
      <c r="EB19" s="114"/>
      <c r="EC19" s="392"/>
      <c r="ED19" s="393"/>
      <c r="EE19" s="394"/>
      <c r="EL19" s="112" t="s">
        <v>619</v>
      </c>
      <c r="EM19" s="113"/>
      <c r="EN19" s="114"/>
      <c r="EO19" s="392"/>
      <c r="EP19" s="393"/>
      <c r="EQ19" s="394"/>
      <c r="ER19" s="140" t="s">
        <v>634</v>
      </c>
      <c r="ES19" s="141"/>
      <c r="ET19" s="142"/>
      <c r="EU19" s="392"/>
      <c r="EV19" s="393"/>
      <c r="EW19" s="394"/>
      <c r="EX19" s="112" t="s">
        <v>694</v>
      </c>
      <c r="EY19" s="113"/>
      <c r="EZ19" s="114"/>
      <c r="FA19" s="392"/>
      <c r="FB19" s="393"/>
      <c r="FC19" s="394"/>
      <c r="FD19" s="112" t="s">
        <v>711</v>
      </c>
      <c r="FE19" s="113"/>
      <c r="FF19" s="114"/>
      <c r="FG19" s="392"/>
      <c r="FH19" s="393"/>
      <c r="FI19" s="394"/>
      <c r="FJ19" s="182" t="s">
        <v>757</v>
      </c>
      <c r="FK19" s="183"/>
      <c r="FL19" s="184"/>
      <c r="FM19" s="392"/>
      <c r="FN19" s="393"/>
      <c r="FO19" s="394"/>
      <c r="FP19" s="112" t="s">
        <v>772</v>
      </c>
      <c r="FQ19" s="113"/>
      <c r="FR19" s="114"/>
      <c r="FS19" s="392"/>
      <c r="FT19" s="393"/>
      <c r="FU19" s="394"/>
      <c r="FV19" s="112" t="s">
        <v>812</v>
      </c>
      <c r="FW19" s="113"/>
      <c r="FX19" s="114"/>
      <c r="FY19" s="392"/>
      <c r="FZ19" s="393"/>
      <c r="GA19" s="394"/>
      <c r="GG19" s="96"/>
      <c r="GH19" s="112" t="s">
        <v>869</v>
      </c>
      <c r="GI19" s="113"/>
      <c r="GJ19" s="470"/>
      <c r="GK19" s="392"/>
      <c r="GL19" s="393"/>
      <c r="GM19" s="394"/>
      <c r="GN19" s="119" t="s">
        <v>885</v>
      </c>
      <c r="GO19" s="120"/>
      <c r="GP19" s="121"/>
      <c r="GQ19" s="392"/>
      <c r="GR19" s="393"/>
      <c r="GS19" s="394"/>
      <c r="GT19" s="448"/>
      <c r="GU19" s="448"/>
      <c r="GV19" s="448"/>
      <c r="GW19" s="449"/>
      <c r="GX19" s="450"/>
      <c r="GY19" s="451"/>
      <c r="GZ19" s="448"/>
      <c r="HA19" s="448"/>
      <c r="HB19" s="448"/>
      <c r="HC19" s="449"/>
      <c r="HD19" s="450"/>
      <c r="HE19" s="451"/>
      <c r="HF19" s="448"/>
      <c r="HG19" s="448"/>
      <c r="HH19" s="448"/>
      <c r="HI19" s="449"/>
      <c r="HJ19" s="450"/>
      <c r="HK19" s="451"/>
      <c r="HL19" s="448"/>
      <c r="HM19" s="448"/>
      <c r="HN19" s="448"/>
      <c r="HO19" s="449"/>
      <c r="HP19" s="450"/>
      <c r="HQ19" s="451"/>
      <c r="HR19" s="448"/>
      <c r="HS19" s="448"/>
      <c r="HT19" s="448"/>
      <c r="HU19" s="449"/>
      <c r="HV19" s="450"/>
      <c r="HW19" s="451"/>
      <c r="HX19" s="448"/>
      <c r="HY19" s="448"/>
      <c r="HZ19" s="448"/>
      <c r="IA19" s="449"/>
      <c r="IB19" s="450"/>
      <c r="IC19" s="451"/>
    </row>
    <row r="20" spans="1:261" ht="20.399999999999999" customHeight="1" x14ac:dyDescent="0.45">
      <c r="A20" s="435"/>
      <c r="B20" s="435"/>
      <c r="C20" s="104"/>
      <c r="D20" s="435"/>
      <c r="E20" s="103"/>
      <c r="F20" s="104"/>
      <c r="G20" s="435"/>
      <c r="H20" s="435"/>
      <c r="I20" s="105"/>
      <c r="J20" s="134" t="s">
        <v>81</v>
      </c>
      <c r="K20" s="124"/>
      <c r="L20" s="125"/>
      <c r="M20" s="395"/>
      <c r="N20" s="396"/>
      <c r="O20" s="397"/>
      <c r="V20" s="123" t="s">
        <v>82</v>
      </c>
      <c r="W20" s="124"/>
      <c r="X20" s="125"/>
      <c r="Y20" s="395"/>
      <c r="Z20" s="396"/>
      <c r="AA20" s="397"/>
      <c r="AB20" s="191" t="s">
        <v>87</v>
      </c>
      <c r="AC20" s="192"/>
      <c r="AD20" s="192"/>
      <c r="AE20" s="395"/>
      <c r="AF20" s="396"/>
      <c r="AG20" s="397"/>
      <c r="AH20" s="191" t="s">
        <v>84</v>
      </c>
      <c r="AI20" s="192"/>
      <c r="AJ20" s="192"/>
      <c r="AK20" s="395"/>
      <c r="AL20" s="396"/>
      <c r="AM20" s="397"/>
      <c r="AT20" s="134" t="s">
        <v>81</v>
      </c>
      <c r="AU20" s="124"/>
      <c r="AV20" s="125"/>
      <c r="AW20" s="395"/>
      <c r="AX20" s="396"/>
      <c r="AY20" s="397"/>
      <c r="AZ20" s="191" t="s">
        <v>87</v>
      </c>
      <c r="BA20" s="192"/>
      <c r="BB20" s="192"/>
      <c r="BC20" s="395"/>
      <c r="BD20" s="396"/>
      <c r="BE20" s="397"/>
      <c r="BF20" s="123" t="s">
        <v>82</v>
      </c>
      <c r="BG20" s="124"/>
      <c r="BH20" s="125"/>
      <c r="BI20" s="395"/>
      <c r="BJ20" s="396"/>
      <c r="BK20" s="397"/>
      <c r="BL20" s="117" t="s">
        <v>85</v>
      </c>
      <c r="BM20" s="118"/>
      <c r="BN20" s="118"/>
      <c r="BO20" s="395"/>
      <c r="BP20" s="396"/>
      <c r="BQ20" s="397"/>
      <c r="BR20" s="191" t="s">
        <v>84</v>
      </c>
      <c r="BS20" s="192"/>
      <c r="BT20" s="192"/>
      <c r="BU20" s="395"/>
      <c r="BV20" s="396"/>
      <c r="BW20" s="397"/>
      <c r="BX20" s="419"/>
      <c r="BY20" s="419"/>
      <c r="BZ20" s="419"/>
      <c r="CA20" s="424"/>
      <c r="CB20" s="426"/>
      <c r="CC20" s="427"/>
      <c r="CD20" s="134" t="s">
        <v>81</v>
      </c>
      <c r="CE20" s="124"/>
      <c r="CF20" s="125"/>
      <c r="CG20" s="395"/>
      <c r="CH20" s="396"/>
      <c r="CI20" s="397"/>
      <c r="CJ20" s="137" t="s">
        <v>91</v>
      </c>
      <c r="CK20" s="138"/>
      <c r="CL20" s="138"/>
      <c r="CM20" s="401" t="s">
        <v>991</v>
      </c>
      <c r="CN20" s="402"/>
      <c r="CO20" s="403"/>
      <c r="CP20" s="117" t="s">
        <v>84</v>
      </c>
      <c r="CQ20" s="118"/>
      <c r="CR20" s="118"/>
      <c r="CS20" s="395"/>
      <c r="CT20" s="396"/>
      <c r="CU20" s="397"/>
      <c r="DB20" s="123" t="s">
        <v>82</v>
      </c>
      <c r="DC20" s="124"/>
      <c r="DD20" s="125"/>
      <c r="DE20" s="395"/>
      <c r="DF20" s="396"/>
      <c r="DG20" s="397"/>
      <c r="DN20" s="134" t="s">
        <v>84</v>
      </c>
      <c r="DO20" s="124"/>
      <c r="DP20" s="125"/>
      <c r="DQ20" s="395"/>
      <c r="DR20" s="396"/>
      <c r="DS20" s="397"/>
      <c r="DT20" s="191" t="s">
        <v>84</v>
      </c>
      <c r="DU20" s="192"/>
      <c r="DV20" s="192"/>
      <c r="DW20" s="395"/>
      <c r="DX20" s="396"/>
      <c r="DY20" s="397"/>
      <c r="DZ20" s="134" t="s">
        <v>81</v>
      </c>
      <c r="EA20" s="124"/>
      <c r="EB20" s="125"/>
      <c r="EC20" s="395"/>
      <c r="ED20" s="396"/>
      <c r="EE20" s="397"/>
      <c r="EL20" s="134" t="s">
        <v>81</v>
      </c>
      <c r="EM20" s="124"/>
      <c r="EN20" s="125"/>
      <c r="EO20" s="395"/>
      <c r="EP20" s="396"/>
      <c r="EQ20" s="397"/>
      <c r="ER20" s="123" t="s">
        <v>83</v>
      </c>
      <c r="ES20" s="124"/>
      <c r="ET20" s="125"/>
      <c r="EU20" s="395"/>
      <c r="EV20" s="396"/>
      <c r="EW20" s="397"/>
      <c r="EX20" s="123" t="s">
        <v>82</v>
      </c>
      <c r="EY20" s="124"/>
      <c r="EZ20" s="125"/>
      <c r="FA20" s="395"/>
      <c r="FB20" s="396"/>
      <c r="FC20" s="397"/>
      <c r="FD20" s="123" t="s">
        <v>85</v>
      </c>
      <c r="FE20" s="124"/>
      <c r="FF20" s="125"/>
      <c r="FG20" s="395"/>
      <c r="FH20" s="396"/>
      <c r="FI20" s="397"/>
      <c r="FJ20" s="123" t="s">
        <v>82</v>
      </c>
      <c r="FK20" s="124"/>
      <c r="FL20" s="125"/>
      <c r="FM20" s="395"/>
      <c r="FN20" s="396"/>
      <c r="FO20" s="397"/>
      <c r="FP20" s="123" t="s">
        <v>83</v>
      </c>
      <c r="FQ20" s="124"/>
      <c r="FR20" s="125"/>
      <c r="FS20" s="395"/>
      <c r="FT20" s="396"/>
      <c r="FU20" s="397"/>
      <c r="FV20" s="123" t="s">
        <v>82</v>
      </c>
      <c r="FW20" s="124"/>
      <c r="FX20" s="125"/>
      <c r="FY20" s="395"/>
      <c r="FZ20" s="396"/>
      <c r="GA20" s="397"/>
      <c r="GH20" s="134" t="s">
        <v>81</v>
      </c>
      <c r="GI20" s="124"/>
      <c r="GJ20" s="125"/>
      <c r="GK20" s="395"/>
      <c r="GL20" s="396"/>
      <c r="GM20" s="397"/>
      <c r="GN20" s="123" t="s">
        <v>88</v>
      </c>
      <c r="GO20" s="124"/>
      <c r="GP20" s="125"/>
      <c r="GQ20" s="395"/>
      <c r="GR20" s="396"/>
      <c r="GS20" s="397"/>
      <c r="GT20" s="419"/>
      <c r="GU20" s="419"/>
      <c r="GV20" s="419"/>
      <c r="GW20" s="424"/>
      <c r="GX20" s="426"/>
      <c r="GY20" s="427"/>
      <c r="GZ20" s="419"/>
      <c r="HA20" s="419"/>
      <c r="HB20" s="419"/>
      <c r="HC20" s="424"/>
      <c r="HD20" s="426"/>
      <c r="HE20" s="427"/>
      <c r="HF20" s="419"/>
      <c r="HG20" s="419"/>
      <c r="HH20" s="419"/>
      <c r="HI20" s="424"/>
      <c r="HJ20" s="426"/>
      <c r="HK20" s="427"/>
      <c r="HL20" s="419"/>
      <c r="HM20" s="419"/>
      <c r="HN20" s="419"/>
      <c r="HO20" s="424"/>
      <c r="HP20" s="426"/>
      <c r="HQ20" s="427"/>
      <c r="HR20" s="419"/>
      <c r="HS20" s="419"/>
      <c r="HT20" s="419"/>
      <c r="HU20" s="424"/>
      <c r="HV20" s="426"/>
      <c r="HW20" s="427"/>
      <c r="HX20" s="419"/>
      <c r="HY20" s="419"/>
      <c r="HZ20" s="419"/>
      <c r="IA20" s="424"/>
      <c r="IB20" s="426"/>
      <c r="IC20" s="427"/>
    </row>
    <row r="21" spans="1:261" ht="20.399999999999999" customHeight="1" x14ac:dyDescent="0.45">
      <c r="A21" s="106"/>
      <c r="B21" s="471"/>
      <c r="C21" s="472"/>
      <c r="D21" s="435"/>
      <c r="E21" s="103"/>
      <c r="F21" s="95"/>
      <c r="G21" s="106"/>
      <c r="H21" s="471"/>
      <c r="I21" s="473"/>
      <c r="J21" s="112" t="s">
        <v>101</v>
      </c>
      <c r="K21" s="113"/>
      <c r="L21" s="114"/>
      <c r="M21" s="392"/>
      <c r="N21" s="393"/>
      <c r="O21" s="394"/>
      <c r="V21" s="112" t="s">
        <v>147</v>
      </c>
      <c r="W21" s="113"/>
      <c r="X21" s="114"/>
      <c r="Y21" s="392"/>
      <c r="Z21" s="393"/>
      <c r="AA21" s="394"/>
      <c r="AB21" s="198" t="s">
        <v>166</v>
      </c>
      <c r="AC21" s="199"/>
      <c r="AD21" s="199"/>
      <c r="AE21" s="395"/>
      <c r="AF21" s="396"/>
      <c r="AG21" s="397"/>
      <c r="AH21" s="112" t="s">
        <v>228</v>
      </c>
      <c r="AI21" s="113"/>
      <c r="AJ21" s="114"/>
      <c r="AK21" s="392"/>
      <c r="AL21" s="393"/>
      <c r="AM21" s="394"/>
      <c r="AT21" s="112" t="s">
        <v>257</v>
      </c>
      <c r="AU21" s="113"/>
      <c r="AV21" s="114"/>
      <c r="AW21" s="392"/>
      <c r="AX21" s="393"/>
      <c r="AY21" s="394"/>
      <c r="AZ21" s="112" t="s">
        <v>271</v>
      </c>
      <c r="BA21" s="113"/>
      <c r="BB21" s="114"/>
      <c r="BC21" s="392"/>
      <c r="BD21" s="393"/>
      <c r="BE21" s="394"/>
      <c r="BF21" s="112" t="s">
        <v>301</v>
      </c>
      <c r="BG21" s="113"/>
      <c r="BH21" s="114"/>
      <c r="BI21" s="392"/>
      <c r="BJ21" s="393"/>
      <c r="BK21" s="394"/>
      <c r="BL21" s="198" t="s">
        <v>317</v>
      </c>
      <c r="BM21" s="199"/>
      <c r="BN21" s="199"/>
      <c r="BO21" s="392"/>
      <c r="BP21" s="393"/>
      <c r="BQ21" s="394"/>
      <c r="BR21" s="112" t="s">
        <v>349</v>
      </c>
      <c r="BS21" s="113"/>
      <c r="BT21" s="114"/>
      <c r="BU21" s="392"/>
      <c r="BV21" s="393"/>
      <c r="BW21" s="394"/>
      <c r="CD21" s="112" t="s">
        <v>388</v>
      </c>
      <c r="CE21" s="113"/>
      <c r="CF21" s="114"/>
      <c r="CG21" s="392"/>
      <c r="CH21" s="393"/>
      <c r="CI21" s="394"/>
      <c r="CJ21" s="112" t="s">
        <v>399</v>
      </c>
      <c r="CK21" s="113"/>
      <c r="CL21" s="114"/>
      <c r="CM21" s="392"/>
      <c r="CN21" s="393"/>
      <c r="CO21" s="394"/>
      <c r="CP21" s="112" t="s">
        <v>428</v>
      </c>
      <c r="CQ21" s="113"/>
      <c r="CR21" s="114"/>
      <c r="CS21" s="392"/>
      <c r="CT21" s="393"/>
      <c r="CU21" s="394"/>
      <c r="DB21" s="112" t="s">
        <v>467</v>
      </c>
      <c r="DC21" s="113"/>
      <c r="DD21" s="114"/>
      <c r="DE21" s="392"/>
      <c r="DF21" s="393"/>
      <c r="DG21" s="394"/>
      <c r="DN21" s="112" t="s">
        <v>546</v>
      </c>
      <c r="DO21" s="113"/>
      <c r="DP21" s="114"/>
      <c r="DQ21" s="392"/>
      <c r="DR21" s="393"/>
      <c r="DS21" s="394"/>
      <c r="DT21" s="198" t="s">
        <v>562</v>
      </c>
      <c r="DU21" s="199"/>
      <c r="DV21" s="199"/>
      <c r="DW21" s="392"/>
      <c r="DX21" s="393"/>
      <c r="DY21" s="394"/>
      <c r="DZ21" s="112" t="s">
        <v>576</v>
      </c>
      <c r="EA21" s="113"/>
      <c r="EB21" s="114"/>
      <c r="EC21" s="392"/>
      <c r="ED21" s="393"/>
      <c r="EE21" s="394"/>
      <c r="EL21" s="112" t="s">
        <v>620</v>
      </c>
      <c r="EM21" s="113"/>
      <c r="EN21" s="114"/>
      <c r="EO21" s="392"/>
      <c r="EP21" s="393"/>
      <c r="EQ21" s="394"/>
      <c r="ER21" s="112" t="s">
        <v>635</v>
      </c>
      <c r="ES21" s="113"/>
      <c r="ET21" s="114"/>
      <c r="EU21" s="392"/>
      <c r="EV21" s="393"/>
      <c r="EW21" s="394"/>
      <c r="EX21" s="112" t="s">
        <v>695</v>
      </c>
      <c r="EY21" s="113"/>
      <c r="EZ21" s="114"/>
      <c r="FA21" s="392"/>
      <c r="FB21" s="393"/>
      <c r="FC21" s="394"/>
      <c r="FD21" s="112" t="s">
        <v>712</v>
      </c>
      <c r="FE21" s="113"/>
      <c r="FF21" s="114"/>
      <c r="FG21" s="392"/>
      <c r="FH21" s="393"/>
      <c r="FI21" s="394"/>
      <c r="FJ21" s="112" t="s">
        <v>758</v>
      </c>
      <c r="FK21" s="113"/>
      <c r="FL21" s="114"/>
      <c r="FM21" s="392"/>
      <c r="FN21" s="393"/>
      <c r="FO21" s="394"/>
      <c r="FP21" s="112" t="s">
        <v>773</v>
      </c>
      <c r="FQ21" s="113"/>
      <c r="FR21" s="114"/>
      <c r="FS21" s="392"/>
      <c r="FT21" s="393"/>
      <c r="FU21" s="394"/>
      <c r="FV21" s="112" t="s">
        <v>813</v>
      </c>
      <c r="FW21" s="113"/>
      <c r="FX21" s="114"/>
      <c r="FY21" s="392"/>
      <c r="FZ21" s="393"/>
      <c r="GA21" s="394"/>
      <c r="GH21" s="112" t="s">
        <v>870</v>
      </c>
      <c r="GI21" s="113"/>
      <c r="GJ21" s="114"/>
      <c r="GK21" s="392"/>
      <c r="GL21" s="393"/>
      <c r="GM21" s="394"/>
      <c r="GN21" s="143" t="s">
        <v>886</v>
      </c>
      <c r="GO21" s="144"/>
      <c r="GP21" s="145"/>
      <c r="GQ21" s="392"/>
      <c r="GR21" s="393"/>
      <c r="GS21" s="394"/>
      <c r="GT21" s="102"/>
      <c r="GU21" s="96"/>
      <c r="GV21" s="96"/>
      <c r="GW21" s="96"/>
      <c r="GX21" s="96"/>
      <c r="GY21" s="96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</row>
    <row r="22" spans="1:261" ht="20.399999999999999" customHeight="1" thickBot="1" x14ac:dyDescent="0.5">
      <c r="A22" s="106"/>
      <c r="B22" s="471"/>
      <c r="C22" s="472"/>
      <c r="D22" s="435"/>
      <c r="E22" s="103"/>
      <c r="F22" s="95"/>
      <c r="G22" s="106"/>
      <c r="H22" s="471"/>
      <c r="I22" s="473"/>
      <c r="J22" s="134" t="s">
        <v>81</v>
      </c>
      <c r="K22" s="124"/>
      <c r="L22" s="125"/>
      <c r="M22" s="395"/>
      <c r="N22" s="396"/>
      <c r="O22" s="397"/>
      <c r="V22" s="123" t="s">
        <v>83</v>
      </c>
      <c r="W22" s="124"/>
      <c r="X22" s="125"/>
      <c r="Y22" s="395"/>
      <c r="Z22" s="396"/>
      <c r="AA22" s="397"/>
      <c r="AB22" s="191" t="s">
        <v>84</v>
      </c>
      <c r="AC22" s="192"/>
      <c r="AD22" s="192"/>
      <c r="AE22" s="395"/>
      <c r="AF22" s="396"/>
      <c r="AG22" s="397"/>
      <c r="AH22" s="191" t="s">
        <v>84</v>
      </c>
      <c r="AI22" s="192"/>
      <c r="AJ22" s="192"/>
      <c r="AK22" s="395"/>
      <c r="AL22" s="396"/>
      <c r="AM22" s="397"/>
      <c r="AT22" s="134" t="s">
        <v>81</v>
      </c>
      <c r="AU22" s="124"/>
      <c r="AV22" s="125"/>
      <c r="AW22" s="395"/>
      <c r="AX22" s="396"/>
      <c r="AY22" s="397"/>
      <c r="AZ22" s="123" t="s">
        <v>82</v>
      </c>
      <c r="BA22" s="124"/>
      <c r="BB22" s="125"/>
      <c r="BC22" s="395"/>
      <c r="BD22" s="396"/>
      <c r="BE22" s="397"/>
      <c r="BF22" s="123" t="s">
        <v>83</v>
      </c>
      <c r="BG22" s="124"/>
      <c r="BH22" s="125"/>
      <c r="BI22" s="395"/>
      <c r="BJ22" s="396"/>
      <c r="BK22" s="397"/>
      <c r="BL22" s="191" t="s">
        <v>86</v>
      </c>
      <c r="BM22" s="192"/>
      <c r="BN22" s="192"/>
      <c r="BO22" s="395"/>
      <c r="BP22" s="396"/>
      <c r="BQ22" s="397"/>
      <c r="BR22" s="191" t="s">
        <v>84</v>
      </c>
      <c r="BS22" s="192"/>
      <c r="BT22" s="192"/>
      <c r="BU22" s="395"/>
      <c r="BV22" s="396"/>
      <c r="BW22" s="397"/>
      <c r="CD22" s="134" t="s">
        <v>81</v>
      </c>
      <c r="CE22" s="124"/>
      <c r="CF22" s="125"/>
      <c r="CG22" s="395"/>
      <c r="CH22" s="396"/>
      <c r="CI22" s="397"/>
      <c r="CJ22" s="117" t="s">
        <v>83</v>
      </c>
      <c r="CK22" s="118"/>
      <c r="CL22" s="118"/>
      <c r="CM22" s="395"/>
      <c r="CN22" s="396"/>
      <c r="CO22" s="397"/>
      <c r="CP22" s="117" t="s">
        <v>84</v>
      </c>
      <c r="CQ22" s="118"/>
      <c r="CR22" s="118"/>
      <c r="CS22" s="395"/>
      <c r="CT22" s="396"/>
      <c r="CU22" s="397"/>
      <c r="DB22" s="123" t="s">
        <v>83</v>
      </c>
      <c r="DC22" s="124"/>
      <c r="DD22" s="125"/>
      <c r="DE22" s="395"/>
      <c r="DF22" s="396"/>
      <c r="DG22" s="397"/>
      <c r="DN22" s="134" t="s">
        <v>84</v>
      </c>
      <c r="DO22" s="124"/>
      <c r="DP22" s="125"/>
      <c r="DQ22" s="395"/>
      <c r="DR22" s="396"/>
      <c r="DS22" s="397"/>
      <c r="DT22" s="123" t="s">
        <v>85</v>
      </c>
      <c r="DU22" s="124"/>
      <c r="DV22" s="125"/>
      <c r="DW22" s="395"/>
      <c r="DX22" s="396"/>
      <c r="DY22" s="397"/>
      <c r="DZ22" s="123" t="s">
        <v>82</v>
      </c>
      <c r="EA22" s="124"/>
      <c r="EB22" s="125"/>
      <c r="EC22" s="395"/>
      <c r="ED22" s="396"/>
      <c r="EE22" s="397"/>
      <c r="EL22" s="123" t="s">
        <v>82</v>
      </c>
      <c r="EM22" s="124"/>
      <c r="EN22" s="125"/>
      <c r="EO22" s="395"/>
      <c r="EP22" s="396"/>
      <c r="EQ22" s="397"/>
      <c r="ER22" s="123" t="s">
        <v>83</v>
      </c>
      <c r="ES22" s="124"/>
      <c r="ET22" s="125"/>
      <c r="EU22" s="395"/>
      <c r="EV22" s="396"/>
      <c r="EW22" s="397"/>
      <c r="EX22" s="123" t="s">
        <v>83</v>
      </c>
      <c r="EY22" s="124"/>
      <c r="EZ22" s="125"/>
      <c r="FA22" s="395"/>
      <c r="FB22" s="396"/>
      <c r="FC22" s="397"/>
      <c r="FD22" s="357" t="s">
        <v>83</v>
      </c>
      <c r="FE22" s="358"/>
      <c r="FF22" s="359"/>
      <c r="FG22" s="395"/>
      <c r="FH22" s="396"/>
      <c r="FI22" s="397"/>
      <c r="FJ22" s="123" t="s">
        <v>83</v>
      </c>
      <c r="FK22" s="124"/>
      <c r="FL22" s="125"/>
      <c r="FM22" s="395"/>
      <c r="FN22" s="396"/>
      <c r="FO22" s="397"/>
      <c r="FP22" s="123" t="s">
        <v>83</v>
      </c>
      <c r="FQ22" s="124"/>
      <c r="FR22" s="125"/>
      <c r="FS22" s="395"/>
      <c r="FT22" s="396"/>
      <c r="FU22" s="397"/>
      <c r="FV22" s="123" t="s">
        <v>82</v>
      </c>
      <c r="FW22" s="124"/>
      <c r="FX22" s="125"/>
      <c r="FY22" s="395"/>
      <c r="FZ22" s="396"/>
      <c r="GA22" s="397"/>
      <c r="GH22" s="134" t="s">
        <v>81</v>
      </c>
      <c r="GI22" s="124"/>
      <c r="GJ22" s="125"/>
      <c r="GK22" s="395"/>
      <c r="GL22" s="396"/>
      <c r="GM22" s="397"/>
      <c r="GN22" s="123" t="s">
        <v>83</v>
      </c>
      <c r="GO22" s="124"/>
      <c r="GP22" s="125"/>
      <c r="GQ22" s="395"/>
      <c r="GR22" s="396"/>
      <c r="GS22" s="397"/>
      <c r="GT22" s="418"/>
      <c r="GU22" s="418"/>
      <c r="GV22" s="418"/>
      <c r="GW22" s="423"/>
      <c r="GX22" s="425"/>
      <c r="GY22" s="427"/>
      <c r="GZ22" s="418"/>
      <c r="HA22" s="418"/>
      <c r="HB22" s="418"/>
      <c r="HC22" s="423"/>
      <c r="HD22" s="425"/>
      <c r="HE22" s="427"/>
      <c r="HF22" s="418"/>
      <c r="HG22" s="418"/>
      <c r="HH22" s="418"/>
      <c r="HI22" s="423"/>
      <c r="HJ22" s="425"/>
      <c r="HK22" s="427"/>
      <c r="HL22" s="418"/>
      <c r="HM22" s="418"/>
      <c r="HN22" s="418"/>
      <c r="HO22" s="423"/>
      <c r="HP22" s="425"/>
      <c r="HQ22" s="427"/>
      <c r="HR22" s="418"/>
      <c r="HS22" s="418"/>
      <c r="HT22" s="418"/>
      <c r="HU22" s="423"/>
      <c r="HV22" s="425"/>
      <c r="HW22" s="427"/>
      <c r="HX22" s="418"/>
      <c r="HY22" s="418"/>
      <c r="HZ22" s="418"/>
      <c r="IA22" s="423"/>
      <c r="IB22" s="425"/>
      <c r="IC22" s="427"/>
      <c r="ID22" s="418"/>
      <c r="IE22" s="418"/>
      <c r="IF22" s="418"/>
      <c r="IG22" s="423"/>
      <c r="IH22" s="425"/>
      <c r="II22" s="427"/>
      <c r="IJ22" s="418"/>
      <c r="IK22" s="418"/>
      <c r="IL22" s="418"/>
      <c r="IM22" s="423"/>
      <c r="IN22" s="425"/>
      <c r="IO22" s="427"/>
      <c r="IP22" s="418"/>
      <c r="IQ22" s="418"/>
      <c r="IR22" s="418"/>
      <c r="IS22" s="423"/>
      <c r="IT22" s="425"/>
      <c r="IU22" s="427"/>
      <c r="IV22" s="418"/>
      <c r="IW22" s="418"/>
      <c r="IX22" s="418"/>
      <c r="IY22" s="423"/>
      <c r="IZ22" s="425"/>
      <c r="JA22" s="427"/>
    </row>
    <row r="23" spans="1:261" ht="20.399999999999999" customHeight="1" x14ac:dyDescent="0.45">
      <c r="A23" s="92"/>
      <c r="B23" s="92"/>
      <c r="C23" s="92"/>
      <c r="D23" s="435"/>
      <c r="E23" s="103"/>
      <c r="F23" s="95"/>
      <c r="G23" s="92"/>
      <c r="H23" s="92"/>
      <c r="I23" s="92"/>
      <c r="J23" s="112" t="s">
        <v>102</v>
      </c>
      <c r="K23" s="113"/>
      <c r="L23" s="114"/>
      <c r="M23" s="392"/>
      <c r="N23" s="393"/>
      <c r="O23" s="394"/>
      <c r="V23" s="112" t="s">
        <v>148</v>
      </c>
      <c r="W23" s="113"/>
      <c r="X23" s="114"/>
      <c r="Y23" s="392"/>
      <c r="Z23" s="393"/>
      <c r="AA23" s="394"/>
      <c r="AB23" s="198" t="s">
        <v>167</v>
      </c>
      <c r="AC23" s="199"/>
      <c r="AD23" s="199"/>
      <c r="AE23" s="395"/>
      <c r="AF23" s="396"/>
      <c r="AG23" s="397"/>
      <c r="AH23" s="112" t="s">
        <v>229</v>
      </c>
      <c r="AI23" s="113"/>
      <c r="AJ23" s="114"/>
      <c r="AK23" s="392"/>
      <c r="AL23" s="393"/>
      <c r="AM23" s="394"/>
      <c r="AT23" s="112" t="s">
        <v>258</v>
      </c>
      <c r="AU23" s="113"/>
      <c r="AV23" s="114"/>
      <c r="AW23" s="392"/>
      <c r="AX23" s="393"/>
      <c r="AY23" s="394"/>
      <c r="AZ23" s="112" t="s">
        <v>272</v>
      </c>
      <c r="BA23" s="113"/>
      <c r="BB23" s="114"/>
      <c r="BC23" s="392"/>
      <c r="BD23" s="393"/>
      <c r="BE23" s="394"/>
      <c r="BF23" s="112" t="s">
        <v>302</v>
      </c>
      <c r="BG23" s="113"/>
      <c r="BH23" s="114"/>
      <c r="BI23" s="392"/>
      <c r="BJ23" s="393"/>
      <c r="BK23" s="394"/>
      <c r="BL23" s="198" t="s">
        <v>318</v>
      </c>
      <c r="BM23" s="199"/>
      <c r="BN23" s="199"/>
      <c r="BO23" s="392"/>
      <c r="BP23" s="393"/>
      <c r="BQ23" s="394"/>
      <c r="BR23" s="112" t="s">
        <v>350</v>
      </c>
      <c r="BS23" s="113"/>
      <c r="BT23" s="114"/>
      <c r="BU23" s="392"/>
      <c r="BV23" s="393"/>
      <c r="BW23" s="394"/>
      <c r="CD23" s="112" t="s">
        <v>389</v>
      </c>
      <c r="CE23" s="113"/>
      <c r="CF23" s="114"/>
      <c r="CG23" s="392"/>
      <c r="CH23" s="393"/>
      <c r="CI23" s="394"/>
      <c r="CJ23" s="448"/>
      <c r="CK23" s="448"/>
      <c r="CL23" s="448"/>
      <c r="CM23" s="449"/>
      <c r="CN23" s="450"/>
      <c r="CO23" s="451"/>
      <c r="CP23" s="112" t="s">
        <v>429</v>
      </c>
      <c r="CQ23" s="113"/>
      <c r="CR23" s="114"/>
      <c r="CS23" s="392"/>
      <c r="CT23" s="393"/>
      <c r="CU23" s="394"/>
      <c r="DB23" s="112" t="s">
        <v>468</v>
      </c>
      <c r="DC23" s="113"/>
      <c r="DD23" s="114"/>
      <c r="DE23" s="392"/>
      <c r="DF23" s="393"/>
      <c r="DG23" s="394"/>
      <c r="DN23" s="112" t="s">
        <v>547</v>
      </c>
      <c r="DO23" s="113"/>
      <c r="DP23" s="114"/>
      <c r="DQ23" s="392"/>
      <c r="DR23" s="393"/>
      <c r="DS23" s="394"/>
      <c r="DT23" s="198" t="s">
        <v>563</v>
      </c>
      <c r="DU23" s="199"/>
      <c r="DV23" s="199"/>
      <c r="DW23" s="392"/>
      <c r="DX23" s="393"/>
      <c r="DY23" s="394"/>
      <c r="DZ23" s="112" t="s">
        <v>577</v>
      </c>
      <c r="EA23" s="113"/>
      <c r="EB23" s="114"/>
      <c r="EC23" s="392"/>
      <c r="ED23" s="393"/>
      <c r="EE23" s="394"/>
      <c r="EL23" s="112" t="s">
        <v>621</v>
      </c>
      <c r="EM23" s="113"/>
      <c r="EN23" s="114"/>
      <c r="EO23" s="392"/>
      <c r="EP23" s="393"/>
      <c r="EQ23" s="394"/>
      <c r="ER23" s="182" t="s">
        <v>636</v>
      </c>
      <c r="ES23" s="183"/>
      <c r="ET23" s="184"/>
      <c r="EU23" s="392"/>
      <c r="EV23" s="393"/>
      <c r="EW23" s="394"/>
      <c r="EX23" s="182" t="s">
        <v>696</v>
      </c>
      <c r="EY23" s="183"/>
      <c r="EZ23" s="184"/>
      <c r="FA23" s="392"/>
      <c r="FB23" s="393"/>
      <c r="FC23" s="394"/>
      <c r="FD23" s="140" t="s">
        <v>713</v>
      </c>
      <c r="FE23" s="141"/>
      <c r="FF23" s="142"/>
      <c r="FG23" s="392"/>
      <c r="FH23" s="393"/>
      <c r="FI23" s="394"/>
      <c r="FJ23" s="112" t="s">
        <v>759</v>
      </c>
      <c r="FK23" s="113"/>
      <c r="FL23" s="114"/>
      <c r="FM23" s="392"/>
      <c r="FN23" s="393"/>
      <c r="FO23" s="394"/>
      <c r="FP23" s="112" t="s">
        <v>774</v>
      </c>
      <c r="FQ23" s="113"/>
      <c r="FR23" s="114"/>
      <c r="FS23" s="392"/>
      <c r="FT23" s="393"/>
      <c r="FU23" s="394"/>
      <c r="FV23" s="112" t="s">
        <v>814</v>
      </c>
      <c r="FW23" s="113"/>
      <c r="FX23" s="114"/>
      <c r="FY23" s="392"/>
      <c r="FZ23" s="393"/>
      <c r="GA23" s="394"/>
      <c r="GH23" s="112" t="s">
        <v>871</v>
      </c>
      <c r="GI23" s="113"/>
      <c r="GJ23" s="114"/>
      <c r="GK23" s="392"/>
      <c r="GL23" s="393"/>
      <c r="GM23" s="394"/>
      <c r="GN23" s="112" t="s">
        <v>887</v>
      </c>
      <c r="GO23" s="113"/>
      <c r="GP23" s="114"/>
      <c r="GQ23" s="392"/>
      <c r="GR23" s="393"/>
      <c r="GS23" s="394"/>
      <c r="GT23" s="419"/>
      <c r="GU23" s="419"/>
      <c r="GV23" s="419"/>
      <c r="GW23" s="424"/>
      <c r="GX23" s="426"/>
      <c r="GY23" s="427"/>
      <c r="GZ23" s="419"/>
      <c r="HA23" s="419"/>
      <c r="HB23" s="419"/>
      <c r="HC23" s="424"/>
      <c r="HD23" s="426"/>
      <c r="HE23" s="427"/>
      <c r="HF23" s="419"/>
      <c r="HG23" s="419"/>
      <c r="HH23" s="419"/>
      <c r="HI23" s="424"/>
      <c r="HJ23" s="426"/>
      <c r="HK23" s="427"/>
      <c r="HL23" s="419"/>
      <c r="HM23" s="419"/>
      <c r="HN23" s="419"/>
      <c r="HO23" s="424"/>
      <c r="HP23" s="426"/>
      <c r="HQ23" s="427"/>
      <c r="HR23" s="419"/>
      <c r="HS23" s="419"/>
      <c r="HT23" s="419"/>
      <c r="HU23" s="424"/>
      <c r="HV23" s="426"/>
      <c r="HW23" s="427"/>
      <c r="HX23" s="419"/>
      <c r="HY23" s="419"/>
      <c r="HZ23" s="419"/>
      <c r="IA23" s="424"/>
      <c r="IB23" s="426"/>
      <c r="IC23" s="427"/>
      <c r="ID23" s="419"/>
      <c r="IE23" s="419"/>
      <c r="IF23" s="419"/>
      <c r="IG23" s="424"/>
      <c r="IH23" s="426"/>
      <c r="II23" s="427"/>
      <c r="IJ23" s="419"/>
      <c r="IK23" s="419"/>
      <c r="IL23" s="419"/>
      <c r="IM23" s="424"/>
      <c r="IN23" s="426"/>
      <c r="IO23" s="427"/>
      <c r="IP23" s="419"/>
      <c r="IQ23" s="419"/>
      <c r="IR23" s="419"/>
      <c r="IS23" s="424"/>
      <c r="IT23" s="426"/>
      <c r="IU23" s="427"/>
      <c r="IV23" s="419"/>
      <c r="IW23" s="419"/>
      <c r="IX23" s="419"/>
      <c r="IY23" s="424"/>
      <c r="IZ23" s="426"/>
      <c r="JA23" s="427"/>
    </row>
    <row r="24" spans="1:261" ht="20.399999999999999" customHeight="1" x14ac:dyDescent="0.45">
      <c r="A24" s="433"/>
      <c r="B24" s="433"/>
      <c r="C24" s="433"/>
      <c r="D24" s="435"/>
      <c r="E24" s="103"/>
      <c r="F24" s="95"/>
      <c r="G24" s="474"/>
      <c r="H24" s="474"/>
      <c r="I24" s="107"/>
      <c r="J24" s="123" t="s">
        <v>82</v>
      </c>
      <c r="K24" s="124"/>
      <c r="L24" s="125"/>
      <c r="M24" s="395"/>
      <c r="N24" s="396"/>
      <c r="O24" s="397"/>
      <c r="V24" s="123" t="s">
        <v>83</v>
      </c>
      <c r="W24" s="124"/>
      <c r="X24" s="125"/>
      <c r="Y24" s="395"/>
      <c r="Z24" s="396"/>
      <c r="AA24" s="397"/>
      <c r="AB24" s="191" t="s">
        <v>84</v>
      </c>
      <c r="AC24" s="192"/>
      <c r="AD24" s="192"/>
      <c r="AE24" s="395"/>
      <c r="AF24" s="396"/>
      <c r="AG24" s="397"/>
      <c r="AH24" s="191" t="s">
        <v>85</v>
      </c>
      <c r="AI24" s="192"/>
      <c r="AJ24" s="192"/>
      <c r="AK24" s="395"/>
      <c r="AL24" s="396"/>
      <c r="AM24" s="397"/>
      <c r="AT24" s="123" t="s">
        <v>82</v>
      </c>
      <c r="AU24" s="124"/>
      <c r="AV24" s="125"/>
      <c r="AW24" s="395"/>
      <c r="AX24" s="396"/>
      <c r="AY24" s="397"/>
      <c r="AZ24" s="123" t="s">
        <v>83</v>
      </c>
      <c r="BA24" s="124"/>
      <c r="BB24" s="125"/>
      <c r="BC24" s="395"/>
      <c r="BD24" s="396"/>
      <c r="BE24" s="397"/>
      <c r="BF24" s="123" t="s">
        <v>83</v>
      </c>
      <c r="BG24" s="124"/>
      <c r="BH24" s="125"/>
      <c r="BI24" s="395"/>
      <c r="BJ24" s="396"/>
      <c r="BK24" s="397"/>
      <c r="BL24" s="191" t="s">
        <v>86</v>
      </c>
      <c r="BM24" s="192"/>
      <c r="BN24" s="192"/>
      <c r="BO24" s="395"/>
      <c r="BP24" s="396"/>
      <c r="BQ24" s="397"/>
      <c r="BR24" s="191" t="s">
        <v>85</v>
      </c>
      <c r="BS24" s="192"/>
      <c r="BT24" s="192"/>
      <c r="BU24" s="395"/>
      <c r="BV24" s="396"/>
      <c r="BW24" s="397"/>
      <c r="CD24" s="123" t="s">
        <v>82</v>
      </c>
      <c r="CE24" s="124"/>
      <c r="CF24" s="125"/>
      <c r="CG24" s="395"/>
      <c r="CH24" s="396"/>
      <c r="CI24" s="397"/>
      <c r="CJ24" s="419"/>
      <c r="CK24" s="419"/>
      <c r="CL24" s="419"/>
      <c r="CM24" s="424"/>
      <c r="CN24" s="426"/>
      <c r="CO24" s="427"/>
      <c r="CP24" s="117" t="s">
        <v>84</v>
      </c>
      <c r="CQ24" s="118"/>
      <c r="CR24" s="118"/>
      <c r="CS24" s="395"/>
      <c r="CT24" s="396"/>
      <c r="CU24" s="397"/>
      <c r="DB24" s="123" t="s">
        <v>83</v>
      </c>
      <c r="DC24" s="124"/>
      <c r="DD24" s="125"/>
      <c r="DE24" s="395"/>
      <c r="DF24" s="396"/>
      <c r="DG24" s="397"/>
      <c r="DN24" s="123" t="s">
        <v>85</v>
      </c>
      <c r="DO24" s="124"/>
      <c r="DP24" s="125"/>
      <c r="DQ24" s="395"/>
      <c r="DR24" s="396"/>
      <c r="DS24" s="397"/>
      <c r="DT24" s="123" t="s">
        <v>83</v>
      </c>
      <c r="DU24" s="124"/>
      <c r="DV24" s="125"/>
      <c r="DW24" s="395"/>
      <c r="DX24" s="396"/>
      <c r="DY24" s="397"/>
      <c r="DZ24" s="123" t="s">
        <v>82</v>
      </c>
      <c r="EA24" s="124"/>
      <c r="EB24" s="125"/>
      <c r="EC24" s="395"/>
      <c r="ED24" s="396"/>
      <c r="EE24" s="397"/>
      <c r="EL24" s="123" t="s">
        <v>82</v>
      </c>
      <c r="EM24" s="124"/>
      <c r="EN24" s="125"/>
      <c r="EO24" s="395"/>
      <c r="EP24" s="396"/>
      <c r="EQ24" s="397"/>
      <c r="ER24" s="191" t="s">
        <v>84</v>
      </c>
      <c r="ES24" s="192"/>
      <c r="ET24" s="192"/>
      <c r="EU24" s="395"/>
      <c r="EV24" s="396"/>
      <c r="EW24" s="397"/>
      <c r="EX24" s="191" t="s">
        <v>84</v>
      </c>
      <c r="EY24" s="192"/>
      <c r="EZ24" s="192"/>
      <c r="FA24" s="395"/>
      <c r="FB24" s="396"/>
      <c r="FC24" s="397"/>
      <c r="FD24" s="191" t="s">
        <v>86</v>
      </c>
      <c r="FE24" s="192"/>
      <c r="FF24" s="192"/>
      <c r="FG24" s="395"/>
      <c r="FH24" s="396"/>
      <c r="FI24" s="397"/>
      <c r="FJ24" s="123" t="s">
        <v>83</v>
      </c>
      <c r="FK24" s="124"/>
      <c r="FL24" s="125"/>
      <c r="FM24" s="395"/>
      <c r="FN24" s="396"/>
      <c r="FO24" s="397"/>
      <c r="FP24" s="123" t="s">
        <v>83</v>
      </c>
      <c r="FQ24" s="124"/>
      <c r="FR24" s="125"/>
      <c r="FS24" s="395"/>
      <c r="FT24" s="396"/>
      <c r="FU24" s="397"/>
      <c r="FV24" s="123" t="s">
        <v>82</v>
      </c>
      <c r="FW24" s="124"/>
      <c r="FX24" s="125"/>
      <c r="FY24" s="395"/>
      <c r="FZ24" s="396"/>
      <c r="GA24" s="397"/>
      <c r="GH24" s="123" t="s">
        <v>82</v>
      </c>
      <c r="GI24" s="124"/>
      <c r="GJ24" s="125"/>
      <c r="GK24" s="395"/>
      <c r="GL24" s="396"/>
      <c r="GM24" s="397"/>
      <c r="GN24" s="134" t="s">
        <v>81</v>
      </c>
      <c r="GO24" s="124"/>
      <c r="GP24" s="125"/>
      <c r="GQ24" s="395"/>
      <c r="GR24" s="396"/>
      <c r="GS24" s="397"/>
    </row>
    <row r="25" spans="1:261" ht="20.399999999999999" customHeight="1" x14ac:dyDescent="0.45">
      <c r="A25" s="435"/>
      <c r="B25" s="435"/>
      <c r="C25" s="95"/>
      <c r="D25" s="435"/>
      <c r="E25" s="103"/>
      <c r="F25" s="95"/>
      <c r="G25" s="474"/>
      <c r="H25" s="474"/>
      <c r="I25" s="108"/>
      <c r="J25" s="112" t="s">
        <v>103</v>
      </c>
      <c r="K25" s="113"/>
      <c r="L25" s="114"/>
      <c r="M25" s="392"/>
      <c r="N25" s="393"/>
      <c r="O25" s="394"/>
      <c r="V25" s="112" t="s">
        <v>149</v>
      </c>
      <c r="W25" s="113"/>
      <c r="X25" s="114"/>
      <c r="Y25" s="392"/>
      <c r="Z25" s="393"/>
      <c r="AA25" s="394"/>
      <c r="AB25" s="198" t="s">
        <v>168</v>
      </c>
      <c r="AC25" s="199"/>
      <c r="AD25" s="199"/>
      <c r="AE25" s="395"/>
      <c r="AF25" s="396"/>
      <c r="AG25" s="397"/>
      <c r="AH25" s="112" t="s">
        <v>230</v>
      </c>
      <c r="AI25" s="113"/>
      <c r="AJ25" s="114"/>
      <c r="AK25" s="392"/>
      <c r="AL25" s="393"/>
      <c r="AM25" s="394"/>
      <c r="AT25" s="112" t="s">
        <v>259</v>
      </c>
      <c r="AU25" s="113"/>
      <c r="AV25" s="114"/>
      <c r="AW25" s="392"/>
      <c r="AX25" s="393"/>
      <c r="AY25" s="394"/>
      <c r="AZ25" s="112" t="s">
        <v>273</v>
      </c>
      <c r="BA25" s="113"/>
      <c r="BB25" s="114"/>
      <c r="BC25" s="392"/>
      <c r="BD25" s="393"/>
      <c r="BE25" s="394"/>
      <c r="BF25" s="112" t="s">
        <v>303</v>
      </c>
      <c r="BG25" s="113"/>
      <c r="BH25" s="114"/>
      <c r="BI25" s="392"/>
      <c r="BJ25" s="393"/>
      <c r="BK25" s="394"/>
      <c r="BL25" s="198" t="s">
        <v>319</v>
      </c>
      <c r="BM25" s="199"/>
      <c r="BN25" s="199"/>
      <c r="BO25" s="392"/>
      <c r="BP25" s="393"/>
      <c r="BQ25" s="394"/>
      <c r="BR25" s="112" t="s">
        <v>351</v>
      </c>
      <c r="BS25" s="113"/>
      <c r="BT25" s="114"/>
      <c r="BU25" s="392"/>
      <c r="BV25" s="393"/>
      <c r="BW25" s="394"/>
      <c r="CD25" s="112" t="s">
        <v>390</v>
      </c>
      <c r="CE25" s="113"/>
      <c r="CF25" s="114"/>
      <c r="CG25" s="392"/>
      <c r="CH25" s="393"/>
      <c r="CI25" s="394"/>
      <c r="CP25" s="112" t="s">
        <v>430</v>
      </c>
      <c r="CQ25" s="113"/>
      <c r="CR25" s="114"/>
      <c r="CS25" s="392"/>
      <c r="CT25" s="393"/>
      <c r="CU25" s="394"/>
      <c r="DB25" s="143" t="s">
        <v>469</v>
      </c>
      <c r="DC25" s="144"/>
      <c r="DD25" s="145"/>
      <c r="DE25" s="392"/>
      <c r="DF25" s="393"/>
      <c r="DG25" s="394"/>
      <c r="DN25" s="112" t="s">
        <v>548</v>
      </c>
      <c r="DO25" s="113"/>
      <c r="DP25" s="114"/>
      <c r="DQ25" s="392"/>
      <c r="DR25" s="393"/>
      <c r="DS25" s="394"/>
      <c r="DT25" s="198" t="s">
        <v>564</v>
      </c>
      <c r="DU25" s="199"/>
      <c r="DV25" s="199"/>
      <c r="DW25" s="392"/>
      <c r="DX25" s="393"/>
      <c r="DY25" s="394"/>
      <c r="DZ25" s="112" t="s">
        <v>578</v>
      </c>
      <c r="EA25" s="113"/>
      <c r="EB25" s="114"/>
      <c r="EC25" s="392"/>
      <c r="ED25" s="393"/>
      <c r="EE25" s="394"/>
      <c r="EL25" s="140" t="s">
        <v>622</v>
      </c>
      <c r="EM25" s="141"/>
      <c r="EN25" s="142"/>
      <c r="EO25" s="392"/>
      <c r="EP25" s="393"/>
      <c r="EQ25" s="394"/>
      <c r="ER25" s="112" t="s">
        <v>637</v>
      </c>
      <c r="ES25" s="113"/>
      <c r="ET25" s="114"/>
      <c r="EU25" s="392"/>
      <c r="EV25" s="393"/>
      <c r="EW25" s="394"/>
      <c r="EX25" s="140" t="s">
        <v>697</v>
      </c>
      <c r="EY25" s="141"/>
      <c r="EZ25" s="142"/>
      <c r="FA25" s="392"/>
      <c r="FB25" s="393"/>
      <c r="FC25" s="394"/>
      <c r="FD25" s="112" t="s">
        <v>714</v>
      </c>
      <c r="FE25" s="113"/>
      <c r="FF25" s="114"/>
      <c r="FG25" s="392"/>
      <c r="FH25" s="393"/>
      <c r="FI25" s="394"/>
      <c r="FJ25" s="112" t="s">
        <v>760</v>
      </c>
      <c r="FK25" s="113"/>
      <c r="FL25" s="114"/>
      <c r="FM25" s="392"/>
      <c r="FN25" s="393"/>
      <c r="FO25" s="394"/>
      <c r="FP25" s="112" t="s">
        <v>775</v>
      </c>
      <c r="FQ25" s="113"/>
      <c r="FR25" s="114"/>
      <c r="FS25" s="392"/>
      <c r="FT25" s="393"/>
      <c r="FU25" s="394"/>
      <c r="FV25" s="112" t="s">
        <v>815</v>
      </c>
      <c r="FW25" s="113"/>
      <c r="FX25" s="114"/>
      <c r="FY25" s="392"/>
      <c r="FZ25" s="393"/>
      <c r="GA25" s="394"/>
      <c r="GH25" s="112" t="s">
        <v>872</v>
      </c>
      <c r="GI25" s="113"/>
      <c r="GJ25" s="114"/>
      <c r="GK25" s="392"/>
      <c r="GL25" s="393"/>
      <c r="GM25" s="394"/>
      <c r="GN25" s="112" t="s">
        <v>888</v>
      </c>
      <c r="GO25" s="113"/>
      <c r="GP25" s="114"/>
      <c r="GQ25" s="392"/>
      <c r="GR25" s="393"/>
      <c r="GS25" s="394"/>
    </row>
    <row r="26" spans="1:261" ht="20.399999999999999" customHeight="1" thickBot="1" x14ac:dyDescent="0.5">
      <c r="A26" s="435"/>
      <c r="B26" s="435"/>
      <c r="C26" s="95"/>
      <c r="D26" s="435"/>
      <c r="E26" s="103"/>
      <c r="F26" s="104"/>
      <c r="G26" s="474"/>
      <c r="H26" s="474"/>
      <c r="I26" s="107"/>
      <c r="J26" s="123" t="s">
        <v>82</v>
      </c>
      <c r="K26" s="124"/>
      <c r="L26" s="125"/>
      <c r="M26" s="395"/>
      <c r="N26" s="396"/>
      <c r="O26" s="397"/>
      <c r="V26" s="123" t="s">
        <v>83</v>
      </c>
      <c r="W26" s="124"/>
      <c r="X26" s="125"/>
      <c r="Y26" s="395"/>
      <c r="Z26" s="396"/>
      <c r="AA26" s="397"/>
      <c r="AB26" s="191" t="s">
        <v>85</v>
      </c>
      <c r="AC26" s="192"/>
      <c r="AD26" s="192"/>
      <c r="AE26" s="395"/>
      <c r="AF26" s="396"/>
      <c r="AG26" s="397"/>
      <c r="AH26" s="191" t="s">
        <v>85</v>
      </c>
      <c r="AI26" s="192"/>
      <c r="AJ26" s="192"/>
      <c r="AK26" s="395"/>
      <c r="AL26" s="396"/>
      <c r="AM26" s="397"/>
      <c r="AT26" s="123" t="s">
        <v>82</v>
      </c>
      <c r="AU26" s="124"/>
      <c r="AV26" s="125"/>
      <c r="AW26" s="395"/>
      <c r="AX26" s="396"/>
      <c r="AY26" s="397"/>
      <c r="AZ26" s="134" t="s">
        <v>84</v>
      </c>
      <c r="BA26" s="124"/>
      <c r="BB26" s="125"/>
      <c r="BC26" s="395"/>
      <c r="BD26" s="396"/>
      <c r="BE26" s="397"/>
      <c r="BF26" s="123" t="s">
        <v>83</v>
      </c>
      <c r="BG26" s="124"/>
      <c r="BH26" s="125"/>
      <c r="BI26" s="395"/>
      <c r="BJ26" s="396"/>
      <c r="BK26" s="397"/>
      <c r="BL26" s="191" t="s">
        <v>87</v>
      </c>
      <c r="BM26" s="192"/>
      <c r="BN26" s="192"/>
      <c r="BO26" s="410"/>
      <c r="BP26" s="411"/>
      <c r="BQ26" s="412"/>
      <c r="BR26" s="191" t="s">
        <v>85</v>
      </c>
      <c r="BS26" s="192"/>
      <c r="BT26" s="192"/>
      <c r="BU26" s="395"/>
      <c r="BV26" s="396"/>
      <c r="BW26" s="397"/>
      <c r="CD26" s="123" t="s">
        <v>82</v>
      </c>
      <c r="CE26" s="124"/>
      <c r="CF26" s="125"/>
      <c r="CG26" s="395"/>
      <c r="CH26" s="396"/>
      <c r="CI26" s="397"/>
      <c r="CP26" s="123" t="s">
        <v>85</v>
      </c>
      <c r="CQ26" s="124"/>
      <c r="CR26" s="125"/>
      <c r="CS26" s="395"/>
      <c r="CT26" s="396"/>
      <c r="CU26" s="397"/>
      <c r="DB26" s="123" t="s">
        <v>85</v>
      </c>
      <c r="DC26" s="124"/>
      <c r="DD26" s="125"/>
      <c r="DE26" s="395"/>
      <c r="DF26" s="396"/>
      <c r="DG26" s="397"/>
      <c r="DN26" s="123" t="s">
        <v>83</v>
      </c>
      <c r="DO26" s="124"/>
      <c r="DP26" s="125"/>
      <c r="DQ26" s="395"/>
      <c r="DR26" s="396"/>
      <c r="DS26" s="397"/>
      <c r="DT26" s="134" t="s">
        <v>84</v>
      </c>
      <c r="DU26" s="124"/>
      <c r="DV26" s="125"/>
      <c r="DW26" s="395"/>
      <c r="DX26" s="396"/>
      <c r="DY26" s="397"/>
      <c r="DZ26" s="123" t="s">
        <v>83</v>
      </c>
      <c r="EA26" s="124"/>
      <c r="EB26" s="125"/>
      <c r="EC26" s="395"/>
      <c r="ED26" s="396"/>
      <c r="EE26" s="397"/>
      <c r="EL26" s="123" t="s">
        <v>83</v>
      </c>
      <c r="EM26" s="124"/>
      <c r="EN26" s="125"/>
      <c r="EO26" s="395"/>
      <c r="EP26" s="396"/>
      <c r="EQ26" s="397"/>
      <c r="ER26" s="191" t="s">
        <v>84</v>
      </c>
      <c r="ES26" s="192"/>
      <c r="ET26" s="192"/>
      <c r="EU26" s="395"/>
      <c r="EV26" s="396"/>
      <c r="EW26" s="397"/>
      <c r="EX26" s="191" t="s">
        <v>84</v>
      </c>
      <c r="EY26" s="192"/>
      <c r="EZ26" s="192"/>
      <c r="FA26" s="395"/>
      <c r="FB26" s="396"/>
      <c r="FC26" s="397"/>
      <c r="FD26" s="191" t="s">
        <v>84</v>
      </c>
      <c r="FE26" s="192"/>
      <c r="FF26" s="192"/>
      <c r="FG26" s="395"/>
      <c r="FH26" s="396"/>
      <c r="FI26" s="397"/>
      <c r="FJ26" s="123" t="s">
        <v>85</v>
      </c>
      <c r="FK26" s="124"/>
      <c r="FL26" s="125"/>
      <c r="FM26" s="395"/>
      <c r="FN26" s="396"/>
      <c r="FO26" s="397"/>
      <c r="FP26" s="191" t="s">
        <v>84</v>
      </c>
      <c r="FQ26" s="192"/>
      <c r="FR26" s="192"/>
      <c r="FS26" s="395"/>
      <c r="FT26" s="396"/>
      <c r="FU26" s="397"/>
      <c r="FV26" s="123" t="s">
        <v>83</v>
      </c>
      <c r="FW26" s="124"/>
      <c r="FX26" s="125"/>
      <c r="FY26" s="395"/>
      <c r="FZ26" s="396"/>
      <c r="GA26" s="397"/>
      <c r="GH26" s="123" t="s">
        <v>82</v>
      </c>
      <c r="GI26" s="124"/>
      <c r="GJ26" s="125"/>
      <c r="GK26" s="395"/>
      <c r="GL26" s="396"/>
      <c r="GM26" s="397"/>
      <c r="GN26" s="134" t="s">
        <v>80</v>
      </c>
      <c r="GO26" s="124"/>
      <c r="GP26" s="125"/>
      <c r="GQ26" s="395"/>
      <c r="GR26" s="396"/>
      <c r="GS26" s="397"/>
    </row>
    <row r="27" spans="1:261" ht="20.399999999999999" customHeight="1" x14ac:dyDescent="0.45">
      <c r="A27" s="435"/>
      <c r="B27" s="435"/>
      <c r="C27" s="95"/>
      <c r="D27" s="435"/>
      <c r="E27" s="103"/>
      <c r="F27" s="104"/>
      <c r="G27" s="474"/>
      <c r="H27" s="474"/>
      <c r="I27" s="108"/>
      <c r="J27" s="112" t="s">
        <v>104</v>
      </c>
      <c r="K27" s="113"/>
      <c r="L27" s="114"/>
      <c r="M27" s="392"/>
      <c r="N27" s="393"/>
      <c r="O27" s="394"/>
      <c r="V27" s="112" t="s">
        <v>150</v>
      </c>
      <c r="W27" s="113"/>
      <c r="X27" s="114"/>
      <c r="Y27" s="392"/>
      <c r="Z27" s="393"/>
      <c r="AA27" s="394"/>
      <c r="AB27" s="198" t="s">
        <v>169</v>
      </c>
      <c r="AC27" s="199"/>
      <c r="AD27" s="199"/>
      <c r="AE27" s="395"/>
      <c r="AF27" s="396"/>
      <c r="AG27" s="397"/>
      <c r="AH27" s="112" t="s">
        <v>231</v>
      </c>
      <c r="AI27" s="113"/>
      <c r="AJ27" s="114"/>
      <c r="AK27" s="392"/>
      <c r="AL27" s="393"/>
      <c r="AM27" s="394"/>
      <c r="AT27" s="112" t="s">
        <v>260</v>
      </c>
      <c r="AU27" s="113"/>
      <c r="AV27" s="114"/>
      <c r="AW27" s="392"/>
      <c r="AX27" s="393"/>
      <c r="AY27" s="394"/>
      <c r="AZ27" s="112" t="s">
        <v>274</v>
      </c>
      <c r="BA27" s="113"/>
      <c r="BB27" s="114"/>
      <c r="BC27" s="392"/>
      <c r="BD27" s="393"/>
      <c r="BE27" s="394"/>
      <c r="BF27" s="112" t="s">
        <v>304</v>
      </c>
      <c r="BG27" s="113"/>
      <c r="BH27" s="114"/>
      <c r="BI27" s="392"/>
      <c r="BJ27" s="393"/>
      <c r="BK27" s="394"/>
      <c r="BL27" s="448"/>
      <c r="BM27" s="448"/>
      <c r="BN27" s="448"/>
      <c r="BO27" s="449"/>
      <c r="BP27" s="450"/>
      <c r="BQ27" s="451"/>
      <c r="BR27" s="112" t="s">
        <v>352</v>
      </c>
      <c r="BS27" s="113"/>
      <c r="BT27" s="114"/>
      <c r="BU27" s="392"/>
      <c r="BV27" s="393"/>
      <c r="BW27" s="394"/>
      <c r="CD27" s="112" t="s">
        <v>391</v>
      </c>
      <c r="CE27" s="113"/>
      <c r="CF27" s="114"/>
      <c r="CG27" s="392"/>
      <c r="CH27" s="393"/>
      <c r="CI27" s="394"/>
      <c r="CP27" s="112" t="s">
        <v>431</v>
      </c>
      <c r="CQ27" s="113"/>
      <c r="CR27" s="114"/>
      <c r="CS27" s="392"/>
      <c r="CT27" s="393"/>
      <c r="CU27" s="394"/>
      <c r="DB27" s="112" t="s">
        <v>470</v>
      </c>
      <c r="DC27" s="113"/>
      <c r="DD27" s="114"/>
      <c r="DE27" s="392"/>
      <c r="DF27" s="393"/>
      <c r="DG27" s="394"/>
      <c r="DN27" s="112" t="s">
        <v>549</v>
      </c>
      <c r="DO27" s="113"/>
      <c r="DP27" s="114"/>
      <c r="DQ27" s="392"/>
      <c r="DR27" s="393"/>
      <c r="DS27" s="394"/>
      <c r="DT27" s="198" t="s">
        <v>565</v>
      </c>
      <c r="DU27" s="199"/>
      <c r="DV27" s="199"/>
      <c r="DW27" s="392"/>
      <c r="DX27" s="393"/>
      <c r="DY27" s="394"/>
      <c r="DZ27" s="182" t="s">
        <v>579</v>
      </c>
      <c r="EA27" s="183"/>
      <c r="EB27" s="184"/>
      <c r="EC27" s="392"/>
      <c r="ED27" s="393"/>
      <c r="EE27" s="394"/>
      <c r="EL27" s="112" t="s">
        <v>623</v>
      </c>
      <c r="EM27" s="113"/>
      <c r="EN27" s="114"/>
      <c r="EO27" s="392"/>
      <c r="EP27" s="393"/>
      <c r="EQ27" s="394"/>
      <c r="ER27" s="143" t="s">
        <v>638</v>
      </c>
      <c r="ES27" s="144"/>
      <c r="ET27" s="145"/>
      <c r="EU27" s="392"/>
      <c r="EV27" s="393"/>
      <c r="EW27" s="394"/>
      <c r="EX27" s="112" t="s">
        <v>698</v>
      </c>
      <c r="EY27" s="113"/>
      <c r="EZ27" s="114"/>
      <c r="FA27" s="392"/>
      <c r="FB27" s="393"/>
      <c r="FC27" s="394"/>
      <c r="FD27" s="182" t="s">
        <v>715</v>
      </c>
      <c r="FE27" s="183"/>
      <c r="FF27" s="184"/>
      <c r="FG27" s="392"/>
      <c r="FH27" s="393"/>
      <c r="FI27" s="394"/>
      <c r="FJ27" s="112" t="s">
        <v>761</v>
      </c>
      <c r="FK27" s="113"/>
      <c r="FL27" s="114"/>
      <c r="FM27" s="392"/>
      <c r="FN27" s="393"/>
      <c r="FO27" s="394"/>
      <c r="FP27" s="182" t="s">
        <v>776</v>
      </c>
      <c r="FQ27" s="183"/>
      <c r="FR27" s="184"/>
      <c r="FS27" s="392"/>
      <c r="FT27" s="393"/>
      <c r="FU27" s="394"/>
      <c r="FV27" s="140" t="s">
        <v>816</v>
      </c>
      <c r="FW27" s="141"/>
      <c r="FX27" s="142"/>
      <c r="FY27" s="392"/>
      <c r="FZ27" s="393"/>
      <c r="GA27" s="394"/>
      <c r="GH27" s="143" t="s">
        <v>873</v>
      </c>
      <c r="GI27" s="144"/>
      <c r="GJ27" s="145"/>
      <c r="GK27" s="392"/>
      <c r="GL27" s="393"/>
      <c r="GM27" s="394"/>
      <c r="GN27" s="112" t="s">
        <v>892</v>
      </c>
      <c r="GO27" s="113"/>
      <c r="GP27" s="114"/>
      <c r="GQ27" s="392"/>
      <c r="GR27" s="393"/>
      <c r="GS27" s="394"/>
    </row>
    <row r="28" spans="1:261" ht="20.399999999999999" customHeight="1" thickBot="1" x14ac:dyDescent="0.5">
      <c r="A28" s="435"/>
      <c r="B28" s="435"/>
      <c r="C28" s="95"/>
      <c r="D28" s="106"/>
      <c r="E28" s="471"/>
      <c r="F28" s="472"/>
      <c r="G28" s="475"/>
      <c r="H28" s="475"/>
      <c r="I28" s="107"/>
      <c r="J28" s="123" t="s">
        <v>83</v>
      </c>
      <c r="K28" s="124"/>
      <c r="L28" s="125"/>
      <c r="M28" s="395"/>
      <c r="N28" s="396"/>
      <c r="O28" s="397"/>
      <c r="V28" s="117" t="s">
        <v>84</v>
      </c>
      <c r="W28" s="118"/>
      <c r="X28" s="118"/>
      <c r="Y28" s="395"/>
      <c r="Z28" s="396"/>
      <c r="AA28" s="397"/>
      <c r="AB28" s="191" t="s">
        <v>86</v>
      </c>
      <c r="AC28" s="192"/>
      <c r="AD28" s="192"/>
      <c r="AE28" s="395"/>
      <c r="AF28" s="396"/>
      <c r="AG28" s="397"/>
      <c r="AH28" s="191" t="s">
        <v>85</v>
      </c>
      <c r="AI28" s="192"/>
      <c r="AJ28" s="192"/>
      <c r="AK28" s="395"/>
      <c r="AL28" s="396"/>
      <c r="AM28" s="397"/>
      <c r="AT28" s="123" t="s">
        <v>83</v>
      </c>
      <c r="AU28" s="124"/>
      <c r="AV28" s="125"/>
      <c r="AW28" s="395"/>
      <c r="AX28" s="396"/>
      <c r="AY28" s="397"/>
      <c r="AZ28" s="123" t="s">
        <v>85</v>
      </c>
      <c r="BA28" s="124"/>
      <c r="BB28" s="125"/>
      <c r="BC28" s="395"/>
      <c r="BD28" s="396"/>
      <c r="BE28" s="397"/>
      <c r="BF28" s="117" t="s">
        <v>84</v>
      </c>
      <c r="BG28" s="118"/>
      <c r="BH28" s="118"/>
      <c r="BI28" s="395"/>
      <c r="BJ28" s="396"/>
      <c r="BK28" s="397"/>
      <c r="BL28" s="419"/>
      <c r="BM28" s="419"/>
      <c r="BN28" s="419"/>
      <c r="BO28" s="424"/>
      <c r="BP28" s="426"/>
      <c r="BQ28" s="427"/>
      <c r="BR28" s="191" t="s">
        <v>85</v>
      </c>
      <c r="BS28" s="192"/>
      <c r="BT28" s="192"/>
      <c r="BU28" s="395"/>
      <c r="BV28" s="396"/>
      <c r="BW28" s="397"/>
      <c r="CD28" s="123" t="s">
        <v>83</v>
      </c>
      <c r="CE28" s="124"/>
      <c r="CF28" s="125"/>
      <c r="CG28" s="395"/>
      <c r="CH28" s="396"/>
      <c r="CI28" s="397"/>
      <c r="CP28" s="123" t="s">
        <v>85</v>
      </c>
      <c r="CQ28" s="124"/>
      <c r="CR28" s="125"/>
      <c r="CS28" s="395"/>
      <c r="CT28" s="396"/>
      <c r="CU28" s="397"/>
      <c r="DB28" s="117" t="s">
        <v>84</v>
      </c>
      <c r="DC28" s="118"/>
      <c r="DD28" s="118"/>
      <c r="DE28" s="395"/>
      <c r="DF28" s="396"/>
      <c r="DG28" s="397"/>
      <c r="DN28" s="134" t="s">
        <v>84</v>
      </c>
      <c r="DO28" s="124"/>
      <c r="DP28" s="125"/>
      <c r="DQ28" s="395"/>
      <c r="DR28" s="396"/>
      <c r="DS28" s="397"/>
      <c r="DT28" s="134" t="s">
        <v>84</v>
      </c>
      <c r="DU28" s="124"/>
      <c r="DV28" s="125"/>
      <c r="DW28" s="395"/>
      <c r="DX28" s="396"/>
      <c r="DY28" s="397"/>
      <c r="DZ28" s="123" t="s">
        <v>83</v>
      </c>
      <c r="EA28" s="124"/>
      <c r="EB28" s="125"/>
      <c r="EC28" s="395"/>
      <c r="ED28" s="396"/>
      <c r="EE28" s="397"/>
      <c r="EL28" s="123" t="s">
        <v>83</v>
      </c>
      <c r="EM28" s="124"/>
      <c r="EN28" s="125"/>
      <c r="EO28" s="395"/>
      <c r="EP28" s="396"/>
      <c r="EQ28" s="397"/>
      <c r="ER28" s="191" t="s">
        <v>84</v>
      </c>
      <c r="ES28" s="192"/>
      <c r="ET28" s="192"/>
      <c r="EU28" s="395"/>
      <c r="EV28" s="396"/>
      <c r="EW28" s="397"/>
      <c r="EX28" s="123" t="s">
        <v>83</v>
      </c>
      <c r="EY28" s="124"/>
      <c r="EZ28" s="125"/>
      <c r="FA28" s="395"/>
      <c r="FB28" s="396"/>
      <c r="FC28" s="397"/>
      <c r="FD28" s="191" t="s">
        <v>86</v>
      </c>
      <c r="FE28" s="192"/>
      <c r="FF28" s="192"/>
      <c r="FG28" s="395"/>
      <c r="FH28" s="396"/>
      <c r="FI28" s="397"/>
      <c r="FJ28" s="191" t="s">
        <v>84</v>
      </c>
      <c r="FK28" s="192"/>
      <c r="FL28" s="192"/>
      <c r="FM28" s="395"/>
      <c r="FN28" s="396"/>
      <c r="FO28" s="397"/>
      <c r="FP28" s="191" t="s">
        <v>84</v>
      </c>
      <c r="FQ28" s="192"/>
      <c r="FR28" s="192"/>
      <c r="FS28" s="395"/>
      <c r="FT28" s="396"/>
      <c r="FU28" s="397"/>
      <c r="FV28" s="123" t="s">
        <v>83</v>
      </c>
      <c r="FW28" s="124"/>
      <c r="FX28" s="125"/>
      <c r="FY28" s="395"/>
      <c r="FZ28" s="396"/>
      <c r="GA28" s="397"/>
      <c r="GH28" s="117" t="s">
        <v>83</v>
      </c>
      <c r="GI28" s="118"/>
      <c r="GJ28" s="118"/>
      <c r="GK28" s="395"/>
      <c r="GL28" s="396"/>
      <c r="GM28" s="397"/>
      <c r="GN28" s="134" t="s">
        <v>81</v>
      </c>
      <c r="GO28" s="124"/>
      <c r="GP28" s="125"/>
      <c r="GQ28" s="395"/>
      <c r="GR28" s="396"/>
      <c r="GS28" s="397"/>
      <c r="GT28" s="161" t="s">
        <v>903</v>
      </c>
      <c r="GU28" s="161"/>
      <c r="GV28" s="161"/>
      <c r="GW28" s="161"/>
      <c r="GX28" s="161"/>
      <c r="GY28" s="161"/>
      <c r="GZ28" s="158" t="s">
        <v>904</v>
      </c>
      <c r="HA28" s="158"/>
      <c r="HB28" s="158"/>
      <c r="HC28" s="158"/>
      <c r="HD28" s="158"/>
      <c r="HE28" s="158"/>
      <c r="HF28" s="161" t="s">
        <v>925</v>
      </c>
      <c r="HG28" s="161"/>
      <c r="HH28" s="161"/>
      <c r="HI28" s="161"/>
      <c r="HJ28" s="161"/>
      <c r="HK28" s="161"/>
      <c r="HL28" s="158" t="s">
        <v>926</v>
      </c>
      <c r="HM28" s="158"/>
      <c r="HN28" s="158"/>
      <c r="HO28" s="158"/>
      <c r="HP28" s="158"/>
      <c r="HQ28" s="158"/>
      <c r="HR28" s="161" t="s">
        <v>945</v>
      </c>
      <c r="HS28" s="161"/>
      <c r="HT28" s="161"/>
      <c r="HU28" s="161"/>
      <c r="HV28" s="161"/>
      <c r="HW28" s="161"/>
      <c r="HX28" s="158" t="s">
        <v>946</v>
      </c>
      <c r="HY28" s="158"/>
      <c r="HZ28" s="158"/>
      <c r="IA28" s="158"/>
      <c r="IB28" s="158"/>
      <c r="IC28" s="158"/>
      <c r="ID28" s="161" t="s">
        <v>949</v>
      </c>
      <c r="IE28" s="161"/>
      <c r="IF28" s="161"/>
      <c r="IG28" s="161"/>
      <c r="IH28" s="161"/>
      <c r="II28" s="161"/>
      <c r="IJ28" s="158" t="s">
        <v>950</v>
      </c>
      <c r="IK28" s="158"/>
      <c r="IL28" s="158"/>
      <c r="IM28" s="158"/>
      <c r="IN28" s="158"/>
      <c r="IO28" s="158"/>
      <c r="IP28" s="161" t="s">
        <v>966</v>
      </c>
      <c r="IQ28" s="161"/>
      <c r="IR28" s="161"/>
      <c r="IS28" s="161"/>
      <c r="IT28" s="161"/>
      <c r="IU28" s="161"/>
      <c r="IV28" s="158" t="s">
        <v>964</v>
      </c>
      <c r="IW28" s="158"/>
      <c r="IX28" s="158"/>
      <c r="IY28" s="158"/>
      <c r="IZ28" s="158"/>
      <c r="JA28" s="158"/>
    </row>
    <row r="29" spans="1:261" ht="20.399999999999999" customHeight="1" x14ac:dyDescent="0.45">
      <c r="A29" s="435"/>
      <c r="B29" s="435"/>
      <c r="C29" s="95"/>
      <c r="D29" s="106"/>
      <c r="E29" s="471"/>
      <c r="F29" s="472"/>
      <c r="G29" s="475"/>
      <c r="H29" s="475"/>
      <c r="I29" s="108"/>
      <c r="J29" s="112" t="s">
        <v>105</v>
      </c>
      <c r="K29" s="113"/>
      <c r="L29" s="114"/>
      <c r="M29" s="392"/>
      <c r="N29" s="393"/>
      <c r="O29" s="394"/>
      <c r="V29" s="112" t="s">
        <v>151</v>
      </c>
      <c r="W29" s="113"/>
      <c r="X29" s="114"/>
      <c r="Y29" s="392"/>
      <c r="Z29" s="393"/>
      <c r="AA29" s="394"/>
      <c r="AB29" s="198" t="s">
        <v>170</v>
      </c>
      <c r="AC29" s="199"/>
      <c r="AD29" s="199"/>
      <c r="AE29" s="395"/>
      <c r="AF29" s="396"/>
      <c r="AG29" s="397"/>
      <c r="AH29" s="112" t="s">
        <v>232</v>
      </c>
      <c r="AI29" s="113"/>
      <c r="AJ29" s="114"/>
      <c r="AK29" s="392"/>
      <c r="AL29" s="393"/>
      <c r="AM29" s="394"/>
      <c r="AT29" s="112" t="s">
        <v>261</v>
      </c>
      <c r="AU29" s="113"/>
      <c r="AV29" s="114"/>
      <c r="AW29" s="392"/>
      <c r="AX29" s="393"/>
      <c r="AY29" s="394"/>
      <c r="AZ29" s="112" t="s">
        <v>275</v>
      </c>
      <c r="BA29" s="113"/>
      <c r="BB29" s="114"/>
      <c r="BC29" s="392"/>
      <c r="BD29" s="393"/>
      <c r="BE29" s="394"/>
      <c r="BF29" s="112" t="s">
        <v>305</v>
      </c>
      <c r="BG29" s="113"/>
      <c r="BH29" s="114"/>
      <c r="BI29" s="392"/>
      <c r="BJ29" s="393"/>
      <c r="BK29" s="394"/>
      <c r="BL29" s="341"/>
      <c r="BM29" s="476"/>
      <c r="BN29" s="476"/>
      <c r="BO29" s="477"/>
      <c r="BP29" s="478"/>
      <c r="BQ29" s="87"/>
      <c r="BR29" s="112" t="s">
        <v>353</v>
      </c>
      <c r="BS29" s="113"/>
      <c r="BT29" s="114"/>
      <c r="BU29" s="392"/>
      <c r="BV29" s="393"/>
      <c r="BW29" s="394"/>
      <c r="CD29" s="112" t="s">
        <v>392</v>
      </c>
      <c r="CE29" s="113"/>
      <c r="CF29" s="114"/>
      <c r="CG29" s="392"/>
      <c r="CH29" s="393"/>
      <c r="CI29" s="394"/>
      <c r="CP29" s="112" t="s">
        <v>432</v>
      </c>
      <c r="CQ29" s="113"/>
      <c r="CR29" s="114"/>
      <c r="CS29" s="392"/>
      <c r="CT29" s="393"/>
      <c r="CU29" s="394"/>
      <c r="DB29" s="112" t="s">
        <v>471</v>
      </c>
      <c r="DC29" s="113"/>
      <c r="DD29" s="114"/>
      <c r="DE29" s="392"/>
      <c r="DF29" s="393"/>
      <c r="DG29" s="394"/>
      <c r="DN29" s="198" t="s">
        <v>550</v>
      </c>
      <c r="DO29" s="199"/>
      <c r="DP29" s="199"/>
      <c r="DQ29" s="392"/>
      <c r="DR29" s="393"/>
      <c r="DS29" s="394"/>
      <c r="DT29" s="198" t="s">
        <v>566</v>
      </c>
      <c r="DU29" s="199"/>
      <c r="DV29" s="199"/>
      <c r="DW29" s="392"/>
      <c r="DX29" s="393"/>
      <c r="DY29" s="394"/>
      <c r="DZ29" s="112" t="s">
        <v>580</v>
      </c>
      <c r="EA29" s="113"/>
      <c r="EB29" s="114"/>
      <c r="EC29" s="392"/>
      <c r="ED29" s="393"/>
      <c r="EE29" s="394"/>
      <c r="EL29" s="140" t="s">
        <v>624</v>
      </c>
      <c r="EM29" s="141"/>
      <c r="EN29" s="142"/>
      <c r="EO29" s="392"/>
      <c r="EP29" s="393"/>
      <c r="EQ29" s="394"/>
      <c r="ER29" s="140" t="s">
        <v>639</v>
      </c>
      <c r="ES29" s="141"/>
      <c r="ET29" s="142"/>
      <c r="EU29" s="392"/>
      <c r="EV29" s="393"/>
      <c r="EW29" s="394"/>
      <c r="EX29" s="112" t="s">
        <v>699</v>
      </c>
      <c r="EY29" s="113"/>
      <c r="EZ29" s="114"/>
      <c r="FA29" s="392"/>
      <c r="FB29" s="393"/>
      <c r="FC29" s="394"/>
      <c r="FD29" s="112" t="s">
        <v>716</v>
      </c>
      <c r="FE29" s="113"/>
      <c r="FF29" s="114"/>
      <c r="FG29" s="392"/>
      <c r="FH29" s="393"/>
      <c r="FI29" s="394"/>
      <c r="FJ29" s="143" t="s">
        <v>762</v>
      </c>
      <c r="FK29" s="144"/>
      <c r="FL29" s="145"/>
      <c r="FM29" s="392"/>
      <c r="FN29" s="393"/>
      <c r="FO29" s="394"/>
      <c r="FP29" s="112" t="s">
        <v>777</v>
      </c>
      <c r="FQ29" s="113"/>
      <c r="FR29" s="114"/>
      <c r="FS29" s="392"/>
      <c r="FT29" s="393"/>
      <c r="FU29" s="394"/>
      <c r="FV29" s="112" t="s">
        <v>817</v>
      </c>
      <c r="FW29" s="113"/>
      <c r="FX29" s="114"/>
      <c r="FY29" s="392"/>
      <c r="FZ29" s="393"/>
      <c r="GA29" s="394"/>
      <c r="GH29" s="112" t="s">
        <v>874</v>
      </c>
      <c r="GI29" s="113"/>
      <c r="GJ29" s="114"/>
      <c r="GK29" s="392"/>
      <c r="GL29" s="393"/>
      <c r="GM29" s="394"/>
      <c r="GN29" s="112" t="s">
        <v>891</v>
      </c>
      <c r="GO29" s="113"/>
      <c r="GP29" s="114"/>
      <c r="GQ29" s="392"/>
      <c r="GR29" s="393"/>
      <c r="GS29" s="394"/>
      <c r="GT29" s="137" t="s">
        <v>91</v>
      </c>
      <c r="GU29" s="138"/>
      <c r="GV29" s="138"/>
      <c r="GW29" s="401" t="s">
        <v>991</v>
      </c>
      <c r="GX29" s="402"/>
      <c r="GY29" s="403"/>
      <c r="GZ29" s="137" t="s">
        <v>91</v>
      </c>
      <c r="HA29" s="138"/>
      <c r="HB29" s="138"/>
      <c r="HC29" s="401" t="s">
        <v>991</v>
      </c>
      <c r="HD29" s="402"/>
      <c r="HE29" s="403"/>
      <c r="HF29" s="137" t="s">
        <v>91</v>
      </c>
      <c r="HG29" s="138"/>
      <c r="HH29" s="138"/>
      <c r="HI29" s="401" t="s">
        <v>991</v>
      </c>
      <c r="HJ29" s="402"/>
      <c r="HK29" s="403"/>
      <c r="HL29" s="137" t="s">
        <v>91</v>
      </c>
      <c r="HM29" s="138"/>
      <c r="HN29" s="138"/>
      <c r="HO29" s="401" t="s">
        <v>991</v>
      </c>
      <c r="HP29" s="402"/>
      <c r="HQ29" s="403"/>
      <c r="HR29" s="137" t="s">
        <v>91</v>
      </c>
      <c r="HS29" s="138"/>
      <c r="HT29" s="138"/>
      <c r="HU29" s="401" t="s">
        <v>991</v>
      </c>
      <c r="HV29" s="402"/>
      <c r="HW29" s="403"/>
      <c r="HX29" s="137" t="s">
        <v>91</v>
      </c>
      <c r="HY29" s="138"/>
      <c r="HZ29" s="138"/>
      <c r="IA29" s="401" t="s">
        <v>991</v>
      </c>
      <c r="IB29" s="402"/>
      <c r="IC29" s="403"/>
      <c r="ID29" s="137" t="s">
        <v>91</v>
      </c>
      <c r="IE29" s="138"/>
      <c r="IF29" s="138"/>
      <c r="IG29" s="401" t="s">
        <v>991</v>
      </c>
      <c r="IH29" s="402"/>
      <c r="II29" s="403"/>
      <c r="IJ29" s="137" t="s">
        <v>91</v>
      </c>
      <c r="IK29" s="138"/>
      <c r="IL29" s="138"/>
      <c r="IM29" s="401" t="s">
        <v>991</v>
      </c>
      <c r="IN29" s="402"/>
      <c r="IO29" s="403"/>
      <c r="IP29" s="137" t="s">
        <v>91</v>
      </c>
      <c r="IQ29" s="138"/>
      <c r="IR29" s="138"/>
      <c r="IS29" s="401" t="s">
        <v>991</v>
      </c>
      <c r="IT29" s="402"/>
      <c r="IU29" s="403"/>
      <c r="IV29" s="137" t="s">
        <v>91</v>
      </c>
      <c r="IW29" s="138"/>
      <c r="IX29" s="138"/>
      <c r="IY29" s="401" t="s">
        <v>991</v>
      </c>
      <c r="IZ29" s="402"/>
      <c r="JA29" s="403"/>
    </row>
    <row r="30" spans="1:261" ht="20.399999999999999" customHeight="1" x14ac:dyDescent="0.45">
      <c r="A30" s="435"/>
      <c r="B30" s="435"/>
      <c r="C30" s="95"/>
      <c r="D30" s="109"/>
      <c r="E30" s="109"/>
      <c r="F30" s="109"/>
      <c r="G30" s="480"/>
      <c r="H30" s="481"/>
      <c r="I30" s="482"/>
      <c r="J30" s="123" t="s">
        <v>83</v>
      </c>
      <c r="K30" s="124"/>
      <c r="L30" s="125"/>
      <c r="M30" s="395"/>
      <c r="N30" s="396"/>
      <c r="O30" s="397"/>
      <c r="V30" s="117" t="s">
        <v>84</v>
      </c>
      <c r="W30" s="118"/>
      <c r="X30" s="118"/>
      <c r="Y30" s="395"/>
      <c r="Z30" s="396"/>
      <c r="AA30" s="397"/>
      <c r="AB30" s="191" t="s">
        <v>87</v>
      </c>
      <c r="AC30" s="192"/>
      <c r="AD30" s="192"/>
      <c r="AE30" s="395"/>
      <c r="AF30" s="396"/>
      <c r="AG30" s="397"/>
      <c r="AH30" s="191" t="s">
        <v>86</v>
      </c>
      <c r="AI30" s="192"/>
      <c r="AJ30" s="192"/>
      <c r="AK30" s="395"/>
      <c r="AL30" s="396"/>
      <c r="AM30" s="397"/>
      <c r="AT30" s="123" t="s">
        <v>83</v>
      </c>
      <c r="AU30" s="124"/>
      <c r="AV30" s="125"/>
      <c r="AW30" s="395"/>
      <c r="AX30" s="396"/>
      <c r="AY30" s="397"/>
      <c r="AZ30" s="191" t="s">
        <v>86</v>
      </c>
      <c r="BA30" s="192"/>
      <c r="BB30" s="192"/>
      <c r="BC30" s="395"/>
      <c r="BD30" s="396"/>
      <c r="BE30" s="397"/>
      <c r="BF30" s="117" t="s">
        <v>84</v>
      </c>
      <c r="BG30" s="118"/>
      <c r="BH30" s="118"/>
      <c r="BI30" s="395"/>
      <c r="BJ30" s="396"/>
      <c r="BK30" s="397"/>
      <c r="BL30" s="340"/>
      <c r="BM30" s="479"/>
      <c r="BN30" s="479"/>
      <c r="BO30" s="477"/>
      <c r="BP30" s="478"/>
      <c r="BQ30" s="87"/>
      <c r="BR30" s="191" t="s">
        <v>86</v>
      </c>
      <c r="BS30" s="192"/>
      <c r="BT30" s="192"/>
      <c r="BU30" s="395"/>
      <c r="BV30" s="396"/>
      <c r="BW30" s="397"/>
      <c r="CD30" s="123" t="s">
        <v>83</v>
      </c>
      <c r="CE30" s="124"/>
      <c r="CF30" s="125"/>
      <c r="CG30" s="395"/>
      <c r="CH30" s="396"/>
      <c r="CI30" s="397"/>
      <c r="CP30" s="123" t="s">
        <v>85</v>
      </c>
      <c r="CQ30" s="124"/>
      <c r="CR30" s="125"/>
      <c r="CS30" s="395"/>
      <c r="CT30" s="396"/>
      <c r="CU30" s="397"/>
      <c r="DB30" s="117" t="s">
        <v>84</v>
      </c>
      <c r="DC30" s="118"/>
      <c r="DD30" s="118"/>
      <c r="DE30" s="395"/>
      <c r="DF30" s="396"/>
      <c r="DG30" s="397"/>
      <c r="DN30" s="191" t="s">
        <v>84</v>
      </c>
      <c r="DO30" s="192"/>
      <c r="DP30" s="192"/>
      <c r="DQ30" s="395"/>
      <c r="DR30" s="396"/>
      <c r="DS30" s="397"/>
      <c r="DT30" s="191" t="s">
        <v>84</v>
      </c>
      <c r="DU30" s="192"/>
      <c r="DV30" s="192"/>
      <c r="DW30" s="395"/>
      <c r="DX30" s="396"/>
      <c r="DY30" s="397"/>
      <c r="DZ30" s="123" t="s">
        <v>83</v>
      </c>
      <c r="EA30" s="124"/>
      <c r="EB30" s="125"/>
      <c r="EC30" s="395"/>
      <c r="ED30" s="396"/>
      <c r="EE30" s="397"/>
      <c r="EL30" s="191" t="s">
        <v>84</v>
      </c>
      <c r="EM30" s="192"/>
      <c r="EN30" s="192"/>
      <c r="EO30" s="395"/>
      <c r="EP30" s="396"/>
      <c r="EQ30" s="397"/>
      <c r="ER30" s="191" t="s">
        <v>84</v>
      </c>
      <c r="ES30" s="192"/>
      <c r="ET30" s="192"/>
      <c r="EU30" s="395"/>
      <c r="EV30" s="396"/>
      <c r="EW30" s="397"/>
      <c r="EX30" s="123" t="s">
        <v>83</v>
      </c>
      <c r="EY30" s="124"/>
      <c r="EZ30" s="125"/>
      <c r="FA30" s="395"/>
      <c r="FB30" s="396"/>
      <c r="FC30" s="397"/>
      <c r="FD30" s="123" t="s">
        <v>85</v>
      </c>
      <c r="FE30" s="124"/>
      <c r="FF30" s="125"/>
      <c r="FG30" s="395"/>
      <c r="FH30" s="396"/>
      <c r="FI30" s="397"/>
      <c r="FJ30" s="123" t="s">
        <v>85</v>
      </c>
      <c r="FK30" s="124"/>
      <c r="FL30" s="125"/>
      <c r="FM30" s="395"/>
      <c r="FN30" s="396"/>
      <c r="FO30" s="397"/>
      <c r="FP30" s="191" t="s">
        <v>84</v>
      </c>
      <c r="FQ30" s="192"/>
      <c r="FR30" s="192"/>
      <c r="FS30" s="395"/>
      <c r="FT30" s="396"/>
      <c r="FU30" s="397"/>
      <c r="FV30" s="123" t="s">
        <v>83</v>
      </c>
      <c r="FW30" s="124"/>
      <c r="FX30" s="125"/>
      <c r="FY30" s="395"/>
      <c r="FZ30" s="396"/>
      <c r="GA30" s="397"/>
      <c r="GH30" s="117" t="s">
        <v>84</v>
      </c>
      <c r="GI30" s="118"/>
      <c r="GJ30" s="118"/>
      <c r="GK30" s="395"/>
      <c r="GL30" s="396"/>
      <c r="GM30" s="397"/>
      <c r="GN30" s="134" t="s">
        <v>80</v>
      </c>
      <c r="GO30" s="124"/>
      <c r="GP30" s="125"/>
      <c r="GQ30" s="395"/>
      <c r="GR30" s="396"/>
      <c r="GS30" s="397"/>
      <c r="GT30" s="112" t="s">
        <v>828</v>
      </c>
      <c r="GU30" s="113"/>
      <c r="GV30" s="114"/>
      <c r="GW30" s="392"/>
      <c r="GX30" s="393"/>
      <c r="GY30" s="394"/>
      <c r="GZ30" s="112" t="s">
        <v>784</v>
      </c>
      <c r="HA30" s="113"/>
      <c r="HB30" s="114"/>
      <c r="HC30" s="392"/>
      <c r="HD30" s="393"/>
      <c r="HE30" s="394"/>
      <c r="HF30" s="112" t="s">
        <v>129</v>
      </c>
      <c r="HG30" s="113"/>
      <c r="HH30" s="114"/>
      <c r="HI30" s="392"/>
      <c r="HJ30" s="393"/>
      <c r="HK30" s="394"/>
      <c r="HL30" s="112" t="s">
        <v>406</v>
      </c>
      <c r="HM30" s="113"/>
      <c r="HN30" s="114"/>
      <c r="HO30" s="392"/>
      <c r="HP30" s="393"/>
      <c r="HQ30" s="394"/>
      <c r="HR30" s="112" t="s">
        <v>273</v>
      </c>
      <c r="HS30" s="113"/>
      <c r="HT30" s="114"/>
      <c r="HU30" s="392"/>
      <c r="HV30" s="393"/>
      <c r="HW30" s="394"/>
      <c r="HX30" s="112" t="s">
        <v>383</v>
      </c>
      <c r="HY30" s="113"/>
      <c r="HZ30" s="114"/>
      <c r="IA30" s="392"/>
      <c r="IB30" s="393"/>
      <c r="IC30" s="394"/>
      <c r="ID30" s="112" t="s">
        <v>408</v>
      </c>
      <c r="IE30" s="113"/>
      <c r="IF30" s="114"/>
      <c r="IG30" s="392"/>
      <c r="IH30" s="393"/>
      <c r="II30" s="394"/>
      <c r="IJ30" s="112" t="s">
        <v>387</v>
      </c>
      <c r="IK30" s="113"/>
      <c r="IL30" s="114"/>
      <c r="IM30" s="413"/>
      <c r="IN30" s="393"/>
      <c r="IO30" s="394"/>
      <c r="IP30" s="112" t="s">
        <v>295</v>
      </c>
      <c r="IQ30" s="113"/>
      <c r="IR30" s="114"/>
      <c r="IS30" s="413"/>
      <c r="IT30" s="393"/>
      <c r="IU30" s="394"/>
      <c r="IV30" s="112" t="s">
        <v>255</v>
      </c>
      <c r="IW30" s="113"/>
      <c r="IX30" s="114"/>
      <c r="IY30" s="413"/>
      <c r="IZ30" s="393"/>
      <c r="JA30" s="394"/>
    </row>
    <row r="31" spans="1:261" ht="20.399999999999999" customHeight="1" x14ac:dyDescent="0.45">
      <c r="A31" s="435"/>
      <c r="B31" s="435"/>
      <c r="C31" s="95"/>
      <c r="D31" s="109"/>
      <c r="E31" s="109"/>
      <c r="F31" s="109"/>
      <c r="G31" s="480"/>
      <c r="H31" s="481"/>
      <c r="I31" s="482"/>
      <c r="J31" s="143" t="s">
        <v>106</v>
      </c>
      <c r="K31" s="144"/>
      <c r="L31" s="145"/>
      <c r="M31" s="392"/>
      <c r="N31" s="393"/>
      <c r="O31" s="394"/>
      <c r="V31" s="143" t="s">
        <v>152</v>
      </c>
      <c r="W31" s="144"/>
      <c r="X31" s="145"/>
      <c r="Y31" s="392"/>
      <c r="Z31" s="393"/>
      <c r="AA31" s="394"/>
      <c r="AB31" s="198" t="s">
        <v>171</v>
      </c>
      <c r="AC31" s="199"/>
      <c r="AD31" s="199"/>
      <c r="AE31" s="395"/>
      <c r="AF31" s="396"/>
      <c r="AG31" s="397"/>
      <c r="AH31" s="143" t="s">
        <v>233</v>
      </c>
      <c r="AI31" s="144"/>
      <c r="AJ31" s="145"/>
      <c r="AK31" s="392"/>
      <c r="AL31" s="393"/>
      <c r="AM31" s="394"/>
      <c r="AT31" s="143" t="s">
        <v>290</v>
      </c>
      <c r="AU31" s="144"/>
      <c r="AV31" s="145"/>
      <c r="AW31" s="392"/>
      <c r="AX31" s="393"/>
      <c r="AY31" s="394"/>
      <c r="AZ31" s="112" t="s">
        <v>276</v>
      </c>
      <c r="BA31" s="113"/>
      <c r="BB31" s="114"/>
      <c r="BC31" s="392"/>
      <c r="BD31" s="393"/>
      <c r="BE31" s="394"/>
      <c r="BF31" s="143" t="s">
        <v>306</v>
      </c>
      <c r="BG31" s="144"/>
      <c r="BH31" s="145"/>
      <c r="BI31" s="392"/>
      <c r="BJ31" s="393"/>
      <c r="BK31" s="394"/>
      <c r="BL31" s="341"/>
      <c r="BM31" s="207"/>
      <c r="BN31" s="207"/>
      <c r="BO31" s="208"/>
      <c r="BP31" s="209"/>
      <c r="BQ31" s="85"/>
      <c r="BR31" s="143" t="s">
        <v>354</v>
      </c>
      <c r="BS31" s="144"/>
      <c r="BT31" s="145"/>
      <c r="BU31" s="392"/>
      <c r="BV31" s="393"/>
      <c r="BW31" s="394"/>
      <c r="CD31" s="143" t="s">
        <v>393</v>
      </c>
      <c r="CE31" s="144"/>
      <c r="CF31" s="145"/>
      <c r="CG31" s="392"/>
      <c r="CH31" s="393"/>
      <c r="CI31" s="394"/>
      <c r="CK31" s="70"/>
      <c r="CP31" s="140" t="s">
        <v>433</v>
      </c>
      <c r="CQ31" s="141"/>
      <c r="CR31" s="142"/>
      <c r="CS31" s="392"/>
      <c r="CT31" s="393"/>
      <c r="CU31" s="394"/>
      <c r="DB31" s="140" t="s">
        <v>472</v>
      </c>
      <c r="DC31" s="141"/>
      <c r="DD31" s="142"/>
      <c r="DE31" s="392"/>
      <c r="DF31" s="393"/>
      <c r="DG31" s="394"/>
      <c r="DN31" s="198" t="s">
        <v>551</v>
      </c>
      <c r="DO31" s="199"/>
      <c r="DP31" s="199"/>
      <c r="DQ31" s="392"/>
      <c r="DR31" s="393"/>
      <c r="DS31" s="394"/>
      <c r="DT31" s="198" t="s">
        <v>567</v>
      </c>
      <c r="DU31" s="199"/>
      <c r="DV31" s="199"/>
      <c r="DW31" s="392"/>
      <c r="DX31" s="393"/>
      <c r="DY31" s="394"/>
      <c r="DZ31" s="112" t="s">
        <v>581</v>
      </c>
      <c r="EA31" s="113"/>
      <c r="EB31" s="114"/>
      <c r="EC31" s="392"/>
      <c r="ED31" s="393"/>
      <c r="EE31" s="394"/>
      <c r="EL31" s="143" t="s">
        <v>625</v>
      </c>
      <c r="EM31" s="144"/>
      <c r="EN31" s="145"/>
      <c r="EO31" s="392"/>
      <c r="EP31" s="393"/>
      <c r="EQ31" s="394"/>
      <c r="ER31" s="112" t="s">
        <v>640</v>
      </c>
      <c r="ES31" s="113"/>
      <c r="ET31" s="114"/>
      <c r="EU31" s="392"/>
      <c r="EV31" s="393"/>
      <c r="EW31" s="394"/>
      <c r="EX31" s="182" t="s">
        <v>700</v>
      </c>
      <c r="EY31" s="183"/>
      <c r="EZ31" s="184"/>
      <c r="FA31" s="392"/>
      <c r="FB31" s="393"/>
      <c r="FC31" s="394"/>
      <c r="FD31" s="143" t="s">
        <v>717</v>
      </c>
      <c r="FE31" s="144"/>
      <c r="FF31" s="145"/>
      <c r="FG31" s="392"/>
      <c r="FH31" s="393"/>
      <c r="FI31" s="394"/>
      <c r="FJ31" s="182" t="s">
        <v>763</v>
      </c>
      <c r="FK31" s="183"/>
      <c r="FL31" s="184"/>
      <c r="FM31" s="392"/>
      <c r="FN31" s="393"/>
      <c r="FO31" s="394"/>
      <c r="FP31" s="143" t="s">
        <v>778</v>
      </c>
      <c r="FQ31" s="144"/>
      <c r="FR31" s="145"/>
      <c r="FS31" s="392"/>
      <c r="FT31" s="393"/>
      <c r="FU31" s="394"/>
      <c r="FV31" s="143" t="s">
        <v>859</v>
      </c>
      <c r="FW31" s="144"/>
      <c r="FX31" s="145"/>
      <c r="FY31" s="392"/>
      <c r="FZ31" s="393"/>
      <c r="GA31" s="394"/>
      <c r="GH31" s="112" t="s">
        <v>875</v>
      </c>
      <c r="GI31" s="113"/>
      <c r="GJ31" s="114"/>
      <c r="GK31" s="392"/>
      <c r="GL31" s="393"/>
      <c r="GM31" s="394"/>
      <c r="GN31" s="112" t="s">
        <v>890</v>
      </c>
      <c r="GO31" s="113"/>
      <c r="GP31" s="114"/>
      <c r="GQ31" s="392"/>
      <c r="GR31" s="393"/>
      <c r="GS31" s="394"/>
      <c r="GT31" s="134" t="s">
        <v>80</v>
      </c>
      <c r="GU31" s="124"/>
      <c r="GV31" s="125"/>
      <c r="GW31" s="395"/>
      <c r="GX31" s="396"/>
      <c r="GY31" s="397"/>
      <c r="GZ31" s="134" t="s">
        <v>80</v>
      </c>
      <c r="HA31" s="124"/>
      <c r="HB31" s="125"/>
      <c r="HC31" s="395"/>
      <c r="HD31" s="396"/>
      <c r="HE31" s="397"/>
      <c r="HF31" s="134" t="s">
        <v>80</v>
      </c>
      <c r="HG31" s="124"/>
      <c r="HH31" s="125"/>
      <c r="HI31" s="395"/>
      <c r="HJ31" s="396"/>
      <c r="HK31" s="397"/>
      <c r="HL31" s="134" t="s">
        <v>80</v>
      </c>
      <c r="HM31" s="124"/>
      <c r="HN31" s="125"/>
      <c r="HO31" s="395"/>
      <c r="HP31" s="396"/>
      <c r="HQ31" s="397"/>
      <c r="HR31" s="134" t="s">
        <v>80</v>
      </c>
      <c r="HS31" s="124"/>
      <c r="HT31" s="125"/>
      <c r="HU31" s="395"/>
      <c r="HV31" s="396"/>
      <c r="HW31" s="397"/>
      <c r="HX31" s="134" t="s">
        <v>80</v>
      </c>
      <c r="HY31" s="124"/>
      <c r="HZ31" s="125"/>
      <c r="IA31" s="395"/>
      <c r="IB31" s="396"/>
      <c r="IC31" s="397"/>
      <c r="ID31" s="123" t="s">
        <v>82</v>
      </c>
      <c r="IE31" s="124"/>
      <c r="IF31" s="125"/>
      <c r="IG31" s="395"/>
      <c r="IH31" s="396"/>
      <c r="II31" s="397"/>
      <c r="IJ31" s="117" t="s">
        <v>82</v>
      </c>
      <c r="IK31" s="118"/>
      <c r="IL31" s="118"/>
      <c r="IM31" s="414"/>
      <c r="IN31" s="396"/>
      <c r="IO31" s="397"/>
      <c r="IP31" s="123" t="s">
        <v>82</v>
      </c>
      <c r="IQ31" s="124"/>
      <c r="IR31" s="125"/>
      <c r="IS31" s="414"/>
      <c r="IT31" s="396"/>
      <c r="IU31" s="397"/>
      <c r="IV31" s="134" t="s">
        <v>81</v>
      </c>
      <c r="IW31" s="124"/>
      <c r="IX31" s="125"/>
      <c r="IY31" s="414"/>
      <c r="IZ31" s="396"/>
      <c r="JA31" s="397"/>
    </row>
    <row r="32" spans="1:261" ht="20.399999999999999" customHeight="1" thickBot="1" x14ac:dyDescent="0.5">
      <c r="A32" s="435"/>
      <c r="B32" s="435"/>
      <c r="C32" s="95"/>
      <c r="D32" s="483"/>
      <c r="E32" s="483"/>
      <c r="F32" s="483"/>
      <c r="G32" s="483"/>
      <c r="H32" s="483"/>
      <c r="I32" s="483"/>
      <c r="J32" s="117" t="s">
        <v>84</v>
      </c>
      <c r="K32" s="118"/>
      <c r="L32" s="118"/>
      <c r="M32" s="395"/>
      <c r="N32" s="396"/>
      <c r="O32" s="397"/>
      <c r="V32" s="123" t="s">
        <v>85</v>
      </c>
      <c r="W32" s="124"/>
      <c r="X32" s="125"/>
      <c r="Y32" s="395"/>
      <c r="Z32" s="396"/>
      <c r="AA32" s="397"/>
      <c r="AB32" s="191" t="s">
        <v>84</v>
      </c>
      <c r="AC32" s="192"/>
      <c r="AD32" s="192"/>
      <c r="AE32" s="395"/>
      <c r="AF32" s="396"/>
      <c r="AG32" s="397"/>
      <c r="AH32" s="191" t="s">
        <v>85</v>
      </c>
      <c r="AI32" s="192"/>
      <c r="AJ32" s="192"/>
      <c r="AK32" s="395"/>
      <c r="AL32" s="396"/>
      <c r="AM32" s="397"/>
      <c r="AT32" s="117" t="s">
        <v>84</v>
      </c>
      <c r="AU32" s="118"/>
      <c r="AV32" s="118"/>
      <c r="AW32" s="395"/>
      <c r="AX32" s="396"/>
      <c r="AY32" s="397"/>
      <c r="AZ32" s="134" t="s">
        <v>84</v>
      </c>
      <c r="BA32" s="124"/>
      <c r="BB32" s="125"/>
      <c r="BC32" s="395"/>
      <c r="BD32" s="396"/>
      <c r="BE32" s="397"/>
      <c r="BF32" s="123" t="s">
        <v>85</v>
      </c>
      <c r="BG32" s="124"/>
      <c r="BH32" s="125"/>
      <c r="BI32" s="395"/>
      <c r="BJ32" s="396"/>
      <c r="BK32" s="397"/>
      <c r="BL32" s="340"/>
      <c r="BM32" s="210"/>
      <c r="BN32" s="210"/>
      <c r="BO32" s="208"/>
      <c r="BP32" s="209"/>
      <c r="BQ32" s="85"/>
      <c r="BR32" s="191" t="s">
        <v>86</v>
      </c>
      <c r="BS32" s="192"/>
      <c r="BT32" s="192"/>
      <c r="BU32" s="395"/>
      <c r="BV32" s="396"/>
      <c r="BW32" s="397"/>
      <c r="CD32" s="117" t="s">
        <v>84</v>
      </c>
      <c r="CE32" s="118"/>
      <c r="CF32" s="118"/>
      <c r="CG32" s="395"/>
      <c r="CH32" s="396"/>
      <c r="CI32" s="397"/>
      <c r="CP32" s="191" t="s">
        <v>86</v>
      </c>
      <c r="CQ32" s="192"/>
      <c r="CR32" s="192"/>
      <c r="CS32" s="395"/>
      <c r="CT32" s="396"/>
      <c r="CU32" s="397"/>
      <c r="DB32" s="123" t="s">
        <v>85</v>
      </c>
      <c r="DC32" s="124"/>
      <c r="DD32" s="125"/>
      <c r="DE32" s="395"/>
      <c r="DF32" s="396"/>
      <c r="DG32" s="397"/>
      <c r="DN32" s="134" t="s">
        <v>84</v>
      </c>
      <c r="DO32" s="124"/>
      <c r="DP32" s="125"/>
      <c r="DQ32" s="395"/>
      <c r="DR32" s="396"/>
      <c r="DS32" s="397"/>
      <c r="DT32" s="123" t="s">
        <v>85</v>
      </c>
      <c r="DU32" s="124"/>
      <c r="DV32" s="125"/>
      <c r="DW32" s="410"/>
      <c r="DX32" s="411"/>
      <c r="DY32" s="412"/>
      <c r="DZ32" s="123" t="s">
        <v>83</v>
      </c>
      <c r="EA32" s="124"/>
      <c r="EB32" s="125"/>
      <c r="EC32" s="395"/>
      <c r="ED32" s="396"/>
      <c r="EE32" s="397"/>
      <c r="EL32" s="191" t="s">
        <v>84</v>
      </c>
      <c r="EM32" s="192"/>
      <c r="EN32" s="192"/>
      <c r="EO32" s="395"/>
      <c r="EP32" s="396"/>
      <c r="EQ32" s="397"/>
      <c r="ER32" s="191" t="s">
        <v>84</v>
      </c>
      <c r="ES32" s="192"/>
      <c r="ET32" s="192"/>
      <c r="EU32" s="395"/>
      <c r="EV32" s="396"/>
      <c r="EW32" s="397"/>
      <c r="EX32" s="123" t="s">
        <v>85</v>
      </c>
      <c r="EY32" s="124"/>
      <c r="EZ32" s="125"/>
      <c r="FA32" s="395"/>
      <c r="FB32" s="396"/>
      <c r="FC32" s="397"/>
      <c r="FD32" s="191" t="s">
        <v>86</v>
      </c>
      <c r="FE32" s="192"/>
      <c r="FF32" s="192"/>
      <c r="FG32" s="395"/>
      <c r="FH32" s="396"/>
      <c r="FI32" s="397"/>
      <c r="FJ32" s="123" t="s">
        <v>85</v>
      </c>
      <c r="FK32" s="124"/>
      <c r="FL32" s="125"/>
      <c r="FM32" s="395"/>
      <c r="FN32" s="396"/>
      <c r="FO32" s="397"/>
      <c r="FP32" s="123" t="s">
        <v>85</v>
      </c>
      <c r="FQ32" s="124"/>
      <c r="FR32" s="125"/>
      <c r="FS32" s="395"/>
      <c r="FT32" s="396"/>
      <c r="FU32" s="397"/>
      <c r="FV32" s="117" t="s">
        <v>84</v>
      </c>
      <c r="FW32" s="118"/>
      <c r="FX32" s="118"/>
      <c r="FY32" s="395"/>
      <c r="FZ32" s="396"/>
      <c r="GA32" s="397"/>
      <c r="GH32" s="117" t="s">
        <v>84</v>
      </c>
      <c r="GI32" s="118"/>
      <c r="GJ32" s="118"/>
      <c r="GK32" s="395"/>
      <c r="GL32" s="396"/>
      <c r="GM32" s="397"/>
      <c r="GN32" s="123" t="s">
        <v>82</v>
      </c>
      <c r="GO32" s="124"/>
      <c r="GP32" s="125"/>
      <c r="GQ32" s="395"/>
      <c r="GR32" s="396"/>
      <c r="GS32" s="397"/>
      <c r="GT32" s="112" t="s">
        <v>671</v>
      </c>
      <c r="GU32" s="113"/>
      <c r="GV32" s="114"/>
      <c r="GW32" s="392"/>
      <c r="GX32" s="393"/>
      <c r="GY32" s="394"/>
      <c r="GZ32" s="112" t="s">
        <v>813</v>
      </c>
      <c r="HA32" s="113"/>
      <c r="HB32" s="114"/>
      <c r="HC32" s="392"/>
      <c r="HD32" s="393"/>
      <c r="HE32" s="394"/>
      <c r="HF32" s="112" t="s">
        <v>687</v>
      </c>
      <c r="HG32" s="113"/>
      <c r="HH32" s="114"/>
      <c r="HI32" s="392"/>
      <c r="HJ32" s="393"/>
      <c r="HK32" s="394"/>
      <c r="HL32" s="112" t="s">
        <v>928</v>
      </c>
      <c r="HM32" s="113"/>
      <c r="HN32" s="114"/>
      <c r="HO32" s="392"/>
      <c r="HP32" s="393"/>
      <c r="HQ32" s="394"/>
      <c r="HR32" s="112" t="s">
        <v>465</v>
      </c>
      <c r="HS32" s="113"/>
      <c r="HT32" s="114"/>
      <c r="HU32" s="392"/>
      <c r="HV32" s="393"/>
      <c r="HW32" s="394"/>
      <c r="HX32" s="112" t="s">
        <v>704</v>
      </c>
      <c r="HY32" s="113"/>
      <c r="HZ32" s="114"/>
      <c r="IA32" s="392"/>
      <c r="IB32" s="393"/>
      <c r="IC32" s="394"/>
      <c r="ID32" s="112" t="s">
        <v>382</v>
      </c>
      <c r="IE32" s="113"/>
      <c r="IF32" s="114"/>
      <c r="IG32" s="392"/>
      <c r="IH32" s="393"/>
      <c r="II32" s="394"/>
      <c r="IJ32" s="112" t="s">
        <v>591</v>
      </c>
      <c r="IK32" s="113"/>
      <c r="IL32" s="114"/>
      <c r="IM32" s="413"/>
      <c r="IN32" s="393"/>
      <c r="IO32" s="394"/>
      <c r="IP32" s="112" t="s">
        <v>968</v>
      </c>
      <c r="IQ32" s="113"/>
      <c r="IR32" s="114"/>
      <c r="IS32" s="413"/>
      <c r="IT32" s="393"/>
      <c r="IU32" s="394"/>
      <c r="IV32" s="112" t="s">
        <v>253</v>
      </c>
      <c r="IW32" s="113"/>
      <c r="IX32" s="114"/>
      <c r="IY32" s="413"/>
      <c r="IZ32" s="393"/>
      <c r="JA32" s="394"/>
    </row>
    <row r="33" spans="1:261" ht="20.399999999999999" customHeight="1" x14ac:dyDescent="0.45">
      <c r="A33" s="435"/>
      <c r="B33" s="435"/>
      <c r="C33" s="95"/>
      <c r="D33" s="110"/>
      <c r="E33" s="109"/>
      <c r="F33" s="92"/>
      <c r="G33" s="92"/>
      <c r="H33" s="92"/>
      <c r="I33" s="92"/>
      <c r="J33" s="119" t="s">
        <v>107</v>
      </c>
      <c r="K33" s="120"/>
      <c r="L33" s="121"/>
      <c r="M33" s="392"/>
      <c r="N33" s="393"/>
      <c r="O33" s="394"/>
      <c r="V33" s="119" t="s">
        <v>153</v>
      </c>
      <c r="W33" s="120"/>
      <c r="X33" s="121"/>
      <c r="Y33" s="392"/>
      <c r="Z33" s="393"/>
      <c r="AA33" s="394"/>
      <c r="AB33" s="112" t="s">
        <v>172</v>
      </c>
      <c r="AC33" s="113"/>
      <c r="AD33" s="114"/>
      <c r="AE33" s="395"/>
      <c r="AF33" s="396"/>
      <c r="AG33" s="397"/>
      <c r="AH33" s="119" t="s">
        <v>234</v>
      </c>
      <c r="AI33" s="120"/>
      <c r="AJ33" s="121"/>
      <c r="AK33" s="392"/>
      <c r="AL33" s="393"/>
      <c r="AM33" s="394"/>
      <c r="AT33" s="119" t="s">
        <v>262</v>
      </c>
      <c r="AU33" s="120"/>
      <c r="AV33" s="121"/>
      <c r="AW33" s="392"/>
      <c r="AX33" s="393"/>
      <c r="AY33" s="394"/>
      <c r="AZ33" s="112" t="s">
        <v>277</v>
      </c>
      <c r="BA33" s="113"/>
      <c r="BB33" s="114"/>
      <c r="BC33" s="392"/>
      <c r="BD33" s="393"/>
      <c r="BE33" s="394"/>
      <c r="BF33" s="119" t="s">
        <v>307</v>
      </c>
      <c r="BG33" s="120"/>
      <c r="BH33" s="121"/>
      <c r="BI33" s="392"/>
      <c r="BJ33" s="393"/>
      <c r="BK33" s="394"/>
      <c r="BL33" s="341"/>
      <c r="BM33" s="207"/>
      <c r="BN33" s="207"/>
      <c r="BO33" s="208"/>
      <c r="BP33" s="209"/>
      <c r="BQ33" s="85"/>
      <c r="BR33" s="119" t="s">
        <v>355</v>
      </c>
      <c r="BS33" s="120"/>
      <c r="BT33" s="121"/>
      <c r="BU33" s="392"/>
      <c r="BV33" s="393"/>
      <c r="BW33" s="394"/>
      <c r="CD33" s="119" t="s">
        <v>394</v>
      </c>
      <c r="CE33" s="120"/>
      <c r="CF33" s="121"/>
      <c r="CG33" s="392"/>
      <c r="CH33" s="393"/>
      <c r="CI33" s="394"/>
      <c r="CP33" s="119" t="s">
        <v>434</v>
      </c>
      <c r="CQ33" s="120"/>
      <c r="CR33" s="121"/>
      <c r="CS33" s="392"/>
      <c r="CT33" s="393"/>
      <c r="CU33" s="394"/>
      <c r="DB33" s="119" t="s">
        <v>473</v>
      </c>
      <c r="DC33" s="120"/>
      <c r="DD33" s="121"/>
      <c r="DE33" s="392"/>
      <c r="DF33" s="393"/>
      <c r="DG33" s="394"/>
      <c r="DN33" s="198" t="s">
        <v>552</v>
      </c>
      <c r="DO33" s="199"/>
      <c r="DP33" s="199"/>
      <c r="DQ33" s="392"/>
      <c r="DR33" s="393"/>
      <c r="DS33" s="394"/>
      <c r="DT33" s="448"/>
      <c r="DU33" s="448"/>
      <c r="DV33" s="448"/>
      <c r="DW33" s="449"/>
      <c r="DX33" s="450"/>
      <c r="DY33" s="451"/>
      <c r="DZ33" s="112" t="s">
        <v>582</v>
      </c>
      <c r="EA33" s="113"/>
      <c r="EB33" s="114"/>
      <c r="EC33" s="392"/>
      <c r="ED33" s="393"/>
      <c r="EE33" s="394"/>
      <c r="EL33" s="119" t="s">
        <v>626</v>
      </c>
      <c r="EM33" s="120"/>
      <c r="EN33" s="121"/>
      <c r="EO33" s="392"/>
      <c r="EP33" s="393"/>
      <c r="EQ33" s="394"/>
      <c r="ER33" s="112" t="s">
        <v>641</v>
      </c>
      <c r="ES33" s="113"/>
      <c r="ET33" s="114"/>
      <c r="EU33" s="392"/>
      <c r="EV33" s="393"/>
      <c r="EW33" s="394"/>
      <c r="EX33" s="112" t="s">
        <v>620</v>
      </c>
      <c r="EY33" s="113"/>
      <c r="EZ33" s="114"/>
      <c r="FA33" s="392"/>
      <c r="FB33" s="393"/>
      <c r="FC33" s="394"/>
      <c r="FD33" s="119" t="s">
        <v>718</v>
      </c>
      <c r="FE33" s="120"/>
      <c r="FF33" s="121"/>
      <c r="FG33" s="392"/>
      <c r="FH33" s="393"/>
      <c r="FI33" s="394"/>
      <c r="FJ33" s="119" t="s">
        <v>764</v>
      </c>
      <c r="FK33" s="120"/>
      <c r="FL33" s="121"/>
      <c r="FM33" s="392"/>
      <c r="FN33" s="393"/>
      <c r="FO33" s="394"/>
      <c r="FP33" s="119" t="s">
        <v>779</v>
      </c>
      <c r="FQ33" s="120"/>
      <c r="FR33" s="121"/>
      <c r="FS33" s="392"/>
      <c r="FT33" s="393"/>
      <c r="FU33" s="394"/>
      <c r="FV33" s="119" t="s">
        <v>818</v>
      </c>
      <c r="FW33" s="120"/>
      <c r="FX33" s="121"/>
      <c r="FY33" s="392"/>
      <c r="FZ33" s="393"/>
      <c r="GA33" s="394"/>
      <c r="GH33" s="119" t="s">
        <v>876</v>
      </c>
      <c r="GI33" s="120"/>
      <c r="GJ33" s="121"/>
      <c r="GK33" s="392"/>
      <c r="GL33" s="393"/>
      <c r="GM33" s="394"/>
      <c r="GN33" s="112" t="s">
        <v>889</v>
      </c>
      <c r="GO33" s="113"/>
      <c r="GP33" s="114"/>
      <c r="GQ33" s="392"/>
      <c r="GR33" s="393"/>
      <c r="GS33" s="394"/>
      <c r="GT33" s="134" t="s">
        <v>80</v>
      </c>
      <c r="GU33" s="124"/>
      <c r="GV33" s="125"/>
      <c r="GW33" s="395"/>
      <c r="GX33" s="396"/>
      <c r="GY33" s="397"/>
      <c r="GZ33" s="134" t="s">
        <v>80</v>
      </c>
      <c r="HA33" s="124"/>
      <c r="HB33" s="125"/>
      <c r="HC33" s="395"/>
      <c r="HD33" s="396"/>
      <c r="HE33" s="397"/>
      <c r="HF33" s="134" t="s">
        <v>80</v>
      </c>
      <c r="HG33" s="124"/>
      <c r="HH33" s="125"/>
      <c r="HI33" s="395"/>
      <c r="HJ33" s="396"/>
      <c r="HK33" s="397"/>
      <c r="HL33" s="134" t="s">
        <v>80</v>
      </c>
      <c r="HM33" s="124"/>
      <c r="HN33" s="125"/>
      <c r="HO33" s="395"/>
      <c r="HP33" s="396"/>
      <c r="HQ33" s="397"/>
      <c r="HR33" s="134" t="s">
        <v>80</v>
      </c>
      <c r="HS33" s="124"/>
      <c r="HT33" s="125"/>
      <c r="HU33" s="395"/>
      <c r="HV33" s="396"/>
      <c r="HW33" s="397"/>
      <c r="HX33" s="134" t="s">
        <v>80</v>
      </c>
      <c r="HY33" s="124"/>
      <c r="HZ33" s="125"/>
      <c r="IA33" s="395"/>
      <c r="IB33" s="396"/>
      <c r="IC33" s="397"/>
      <c r="ID33" s="123" t="s">
        <v>82</v>
      </c>
      <c r="IE33" s="124"/>
      <c r="IF33" s="125"/>
      <c r="IG33" s="395"/>
      <c r="IH33" s="396"/>
      <c r="II33" s="397"/>
      <c r="IJ33" s="117" t="s">
        <v>82</v>
      </c>
      <c r="IK33" s="118"/>
      <c r="IL33" s="118"/>
      <c r="IM33" s="414"/>
      <c r="IN33" s="396"/>
      <c r="IO33" s="397"/>
      <c r="IP33" s="123" t="s">
        <v>82</v>
      </c>
      <c r="IQ33" s="124"/>
      <c r="IR33" s="125"/>
      <c r="IS33" s="414"/>
      <c r="IT33" s="396"/>
      <c r="IU33" s="397"/>
      <c r="IV33" s="134" t="s">
        <v>81</v>
      </c>
      <c r="IW33" s="124"/>
      <c r="IX33" s="125"/>
      <c r="IY33" s="414"/>
      <c r="IZ33" s="396"/>
      <c r="JA33" s="397"/>
    </row>
    <row r="34" spans="1:261" ht="20.399999999999999" customHeight="1" thickBot="1" x14ac:dyDescent="0.5">
      <c r="A34" s="435"/>
      <c r="B34" s="435"/>
      <c r="C34" s="95"/>
      <c r="D34" s="110"/>
      <c r="E34" s="109"/>
      <c r="F34" s="92"/>
      <c r="G34" s="92"/>
      <c r="H34" s="92"/>
      <c r="I34" s="92"/>
      <c r="J34" s="217" t="s">
        <v>85</v>
      </c>
      <c r="K34" s="218"/>
      <c r="L34" s="219"/>
      <c r="M34" s="410"/>
      <c r="N34" s="411"/>
      <c r="O34" s="412"/>
      <c r="V34" s="123" t="s">
        <v>86</v>
      </c>
      <c r="W34" s="124"/>
      <c r="X34" s="125"/>
      <c r="Y34" s="410"/>
      <c r="Z34" s="411"/>
      <c r="AA34" s="412"/>
      <c r="AB34" s="191" t="s">
        <v>84</v>
      </c>
      <c r="AC34" s="192"/>
      <c r="AD34" s="192"/>
      <c r="AE34" s="395"/>
      <c r="AF34" s="396"/>
      <c r="AG34" s="397"/>
      <c r="AH34" s="191" t="s">
        <v>87</v>
      </c>
      <c r="AI34" s="192"/>
      <c r="AJ34" s="192"/>
      <c r="AK34" s="410"/>
      <c r="AL34" s="411"/>
      <c r="AM34" s="412"/>
      <c r="AT34" s="123" t="s">
        <v>85</v>
      </c>
      <c r="AU34" s="124"/>
      <c r="AV34" s="125"/>
      <c r="AW34" s="410"/>
      <c r="AX34" s="411"/>
      <c r="AY34" s="412"/>
      <c r="AZ34" s="134" t="s">
        <v>84</v>
      </c>
      <c r="BA34" s="124"/>
      <c r="BB34" s="125"/>
      <c r="BC34" s="410"/>
      <c r="BD34" s="411"/>
      <c r="BE34" s="412"/>
      <c r="BF34" s="123" t="s">
        <v>86</v>
      </c>
      <c r="BG34" s="124"/>
      <c r="BH34" s="125"/>
      <c r="BI34" s="410"/>
      <c r="BJ34" s="411"/>
      <c r="BK34" s="412"/>
      <c r="BL34" s="340"/>
      <c r="BM34" s="210"/>
      <c r="BN34" s="210"/>
      <c r="BO34" s="208"/>
      <c r="BP34" s="209"/>
      <c r="BQ34" s="85"/>
      <c r="BR34" s="191" t="s">
        <v>87</v>
      </c>
      <c r="BS34" s="192"/>
      <c r="BT34" s="192"/>
      <c r="BU34" s="410"/>
      <c r="BV34" s="411"/>
      <c r="BW34" s="412"/>
      <c r="CD34" s="123" t="s">
        <v>85</v>
      </c>
      <c r="CE34" s="124"/>
      <c r="CF34" s="125"/>
      <c r="CG34" s="410"/>
      <c r="CH34" s="411"/>
      <c r="CI34" s="412"/>
      <c r="CP34" s="191" t="s">
        <v>87</v>
      </c>
      <c r="CQ34" s="192"/>
      <c r="CR34" s="192"/>
      <c r="CS34" s="410"/>
      <c r="CT34" s="411"/>
      <c r="CU34" s="412"/>
      <c r="DB34" s="123" t="s">
        <v>86</v>
      </c>
      <c r="DC34" s="124"/>
      <c r="DD34" s="125"/>
      <c r="DE34" s="410"/>
      <c r="DF34" s="411"/>
      <c r="DG34" s="412"/>
      <c r="DN34" s="217" t="s">
        <v>85</v>
      </c>
      <c r="DO34" s="218"/>
      <c r="DP34" s="219"/>
      <c r="DQ34" s="410"/>
      <c r="DR34" s="411"/>
      <c r="DS34" s="412"/>
      <c r="DT34" s="419"/>
      <c r="DU34" s="419"/>
      <c r="DV34" s="419"/>
      <c r="DW34" s="424"/>
      <c r="DX34" s="426"/>
      <c r="DY34" s="427"/>
      <c r="DZ34" s="123" t="s">
        <v>83</v>
      </c>
      <c r="EA34" s="124"/>
      <c r="EB34" s="125"/>
      <c r="EC34" s="392"/>
      <c r="ED34" s="393"/>
      <c r="EE34" s="394"/>
      <c r="EL34" s="123" t="s">
        <v>85</v>
      </c>
      <c r="EM34" s="124"/>
      <c r="EN34" s="125"/>
      <c r="EO34" s="398"/>
      <c r="EP34" s="399"/>
      <c r="EQ34" s="400"/>
      <c r="ER34" s="123" t="s">
        <v>85</v>
      </c>
      <c r="ES34" s="124"/>
      <c r="ET34" s="125"/>
      <c r="EU34" s="395"/>
      <c r="EV34" s="396"/>
      <c r="EW34" s="397"/>
      <c r="EX34" s="191" t="s">
        <v>84</v>
      </c>
      <c r="EY34" s="192"/>
      <c r="EZ34" s="192"/>
      <c r="FA34" s="395"/>
      <c r="FB34" s="396"/>
      <c r="FC34" s="397"/>
      <c r="FD34" s="191" t="s">
        <v>87</v>
      </c>
      <c r="FE34" s="192"/>
      <c r="FF34" s="192"/>
      <c r="FG34" s="398"/>
      <c r="FH34" s="399"/>
      <c r="FI34" s="400"/>
      <c r="FJ34" s="191" t="s">
        <v>86</v>
      </c>
      <c r="FK34" s="192"/>
      <c r="FL34" s="192"/>
      <c r="FM34" s="398"/>
      <c r="FN34" s="399"/>
      <c r="FO34" s="400"/>
      <c r="FP34" s="191" t="s">
        <v>86</v>
      </c>
      <c r="FQ34" s="192"/>
      <c r="FR34" s="192"/>
      <c r="FS34" s="398"/>
      <c r="FT34" s="399"/>
      <c r="FU34" s="400"/>
      <c r="FV34" s="123" t="s">
        <v>85</v>
      </c>
      <c r="FW34" s="124"/>
      <c r="FX34" s="125"/>
      <c r="FY34" s="398"/>
      <c r="FZ34" s="399"/>
      <c r="GA34" s="400"/>
      <c r="GH34" s="123" t="s">
        <v>88</v>
      </c>
      <c r="GI34" s="124"/>
      <c r="GJ34" s="125"/>
      <c r="GK34" s="398"/>
      <c r="GL34" s="399"/>
      <c r="GM34" s="400"/>
      <c r="GN34" s="117" t="s">
        <v>84</v>
      </c>
      <c r="GO34" s="118"/>
      <c r="GP34" s="118"/>
      <c r="GQ34" s="398"/>
      <c r="GR34" s="399"/>
      <c r="GS34" s="400"/>
      <c r="GT34" s="112" t="s">
        <v>907</v>
      </c>
      <c r="GU34" s="113"/>
      <c r="GV34" s="114"/>
      <c r="GW34" s="392"/>
      <c r="GX34" s="393"/>
      <c r="GY34" s="394"/>
      <c r="GZ34" s="112" t="s">
        <v>169</v>
      </c>
      <c r="HA34" s="113"/>
      <c r="HB34" s="114"/>
      <c r="HC34" s="392"/>
      <c r="HD34" s="393"/>
      <c r="HE34" s="394"/>
      <c r="HF34" s="112" t="s">
        <v>699</v>
      </c>
      <c r="HG34" s="113"/>
      <c r="HH34" s="114"/>
      <c r="HI34" s="392"/>
      <c r="HJ34" s="393"/>
      <c r="HK34" s="394"/>
      <c r="HL34" s="112" t="s">
        <v>141</v>
      </c>
      <c r="HM34" s="113"/>
      <c r="HN34" s="114"/>
      <c r="HO34" s="392"/>
      <c r="HP34" s="393"/>
      <c r="HQ34" s="394"/>
      <c r="HR34" s="112" t="s">
        <v>493</v>
      </c>
      <c r="HS34" s="113"/>
      <c r="HT34" s="114"/>
      <c r="HU34" s="392"/>
      <c r="HV34" s="393"/>
      <c r="HW34" s="394"/>
      <c r="HX34" s="112" t="s">
        <v>705</v>
      </c>
      <c r="HY34" s="113"/>
      <c r="HZ34" s="114"/>
      <c r="IA34" s="392"/>
      <c r="IB34" s="393"/>
      <c r="IC34" s="394"/>
      <c r="ID34" s="112" t="s">
        <v>386</v>
      </c>
      <c r="IE34" s="113"/>
      <c r="IF34" s="114"/>
      <c r="IG34" s="392"/>
      <c r="IH34" s="393"/>
      <c r="II34" s="394"/>
      <c r="IJ34" s="112" t="s">
        <v>384</v>
      </c>
      <c r="IK34" s="113"/>
      <c r="IL34" s="114"/>
      <c r="IM34" s="413"/>
      <c r="IN34" s="393"/>
      <c r="IO34" s="394"/>
      <c r="IP34" s="112" t="s">
        <v>105</v>
      </c>
      <c r="IQ34" s="113"/>
      <c r="IR34" s="114"/>
      <c r="IS34" s="413"/>
      <c r="IT34" s="393"/>
      <c r="IU34" s="394"/>
      <c r="IV34" s="112" t="s">
        <v>141</v>
      </c>
      <c r="IW34" s="113"/>
      <c r="IX34" s="114"/>
      <c r="IY34" s="413"/>
      <c r="IZ34" s="393"/>
      <c r="JA34" s="394"/>
    </row>
    <row r="35" spans="1:261" ht="20.399999999999999" customHeight="1" x14ac:dyDescent="0.45">
      <c r="A35" s="435"/>
      <c r="B35" s="435"/>
      <c r="C35" s="95"/>
      <c r="D35" s="110"/>
      <c r="E35" s="109"/>
      <c r="F35" s="92"/>
      <c r="G35" s="92"/>
      <c r="H35" s="92"/>
      <c r="I35" s="92"/>
      <c r="J35" s="448"/>
      <c r="K35" s="448"/>
      <c r="L35" s="448"/>
      <c r="M35" s="449"/>
      <c r="N35" s="450"/>
      <c r="O35" s="451"/>
      <c r="V35" s="448"/>
      <c r="W35" s="448"/>
      <c r="X35" s="448"/>
      <c r="Y35" s="449"/>
      <c r="Z35" s="450"/>
      <c r="AA35" s="451"/>
      <c r="AB35" s="112" t="s">
        <v>173</v>
      </c>
      <c r="AC35" s="113"/>
      <c r="AD35" s="114"/>
      <c r="AE35" s="395"/>
      <c r="AF35" s="396"/>
      <c r="AG35" s="397"/>
      <c r="AH35" s="448"/>
      <c r="AI35" s="448"/>
      <c r="AJ35" s="448"/>
      <c r="AK35" s="449"/>
      <c r="AL35" s="450"/>
      <c r="AM35" s="451"/>
      <c r="AT35" s="448"/>
      <c r="AU35" s="448"/>
      <c r="AV35" s="448"/>
      <c r="AW35" s="449"/>
      <c r="AX35" s="450"/>
      <c r="AY35" s="451"/>
      <c r="AZ35" s="112" t="s">
        <v>289</v>
      </c>
      <c r="BA35" s="113"/>
      <c r="BB35" s="114"/>
      <c r="BC35" s="392"/>
      <c r="BD35" s="393"/>
      <c r="BE35" s="394"/>
      <c r="BF35" s="448"/>
      <c r="BG35" s="448"/>
      <c r="BH35" s="448"/>
      <c r="BI35" s="449"/>
      <c r="BJ35" s="450"/>
      <c r="BK35" s="451"/>
      <c r="BL35" s="476"/>
      <c r="BM35" s="207"/>
      <c r="BN35" s="207"/>
      <c r="BO35" s="208"/>
      <c r="BP35" s="209"/>
      <c r="BQ35" s="85"/>
      <c r="BR35" s="448"/>
      <c r="BS35" s="448"/>
      <c r="BT35" s="448"/>
      <c r="BU35" s="449"/>
      <c r="BV35" s="450"/>
      <c r="BW35" s="451"/>
      <c r="CD35" s="448"/>
      <c r="CE35" s="448"/>
      <c r="CF35" s="448"/>
      <c r="CG35" s="449"/>
      <c r="CH35" s="450"/>
      <c r="CI35" s="451"/>
      <c r="CP35" s="448"/>
      <c r="CQ35" s="448"/>
      <c r="CR35" s="448"/>
      <c r="CS35" s="449"/>
      <c r="CT35" s="450"/>
      <c r="CU35" s="451"/>
      <c r="DB35" s="448"/>
      <c r="DC35" s="448"/>
      <c r="DD35" s="448"/>
      <c r="DE35" s="449"/>
      <c r="DF35" s="450"/>
      <c r="DG35" s="451"/>
      <c r="DN35" s="207"/>
      <c r="DO35" s="207"/>
      <c r="DP35" s="207"/>
      <c r="DQ35" s="208"/>
      <c r="DR35" s="209"/>
      <c r="DS35" s="85"/>
      <c r="DT35" s="207"/>
      <c r="DU35" s="207"/>
      <c r="DV35" s="207"/>
      <c r="DW35" s="208"/>
      <c r="DX35" s="209"/>
      <c r="DY35" s="85"/>
      <c r="DZ35" s="140" t="s">
        <v>583</v>
      </c>
      <c r="EA35" s="141"/>
      <c r="EB35" s="142"/>
      <c r="EC35" s="392"/>
      <c r="ED35" s="393"/>
      <c r="EE35" s="394"/>
      <c r="EL35" s="448"/>
      <c r="EM35" s="448"/>
      <c r="EN35" s="448"/>
      <c r="EO35" s="449"/>
      <c r="EP35" s="450"/>
      <c r="EQ35" s="451"/>
      <c r="ER35" s="353" t="s">
        <v>642</v>
      </c>
      <c r="ES35" s="354"/>
      <c r="ET35" s="355"/>
      <c r="EU35" s="392"/>
      <c r="EV35" s="393"/>
      <c r="EW35" s="394"/>
      <c r="EX35" s="112" t="s">
        <v>701</v>
      </c>
      <c r="EY35" s="113"/>
      <c r="EZ35" s="114"/>
      <c r="FA35" s="392"/>
      <c r="FB35" s="393"/>
      <c r="FC35" s="394"/>
      <c r="FD35" s="448"/>
      <c r="FE35" s="448"/>
      <c r="FF35" s="448"/>
      <c r="FG35" s="449"/>
      <c r="FH35" s="450"/>
      <c r="FI35" s="451"/>
      <c r="FJ35" s="448"/>
      <c r="FK35" s="448"/>
      <c r="FL35" s="448"/>
      <c r="FM35" s="449"/>
      <c r="FN35" s="450"/>
      <c r="FO35" s="451"/>
      <c r="FP35" s="448"/>
      <c r="FQ35" s="448"/>
      <c r="FR35" s="448"/>
      <c r="FS35" s="449"/>
      <c r="FT35" s="450"/>
      <c r="FU35" s="451"/>
      <c r="FV35" s="448"/>
      <c r="FW35" s="448"/>
      <c r="FX35" s="448"/>
      <c r="FY35" s="449"/>
      <c r="FZ35" s="450"/>
      <c r="GA35" s="451"/>
      <c r="GH35" s="448"/>
      <c r="GI35" s="448"/>
      <c r="GJ35" s="448"/>
      <c r="GK35" s="449"/>
      <c r="GL35" s="450"/>
      <c r="GM35" s="451"/>
      <c r="GN35" s="448"/>
      <c r="GO35" s="448"/>
      <c r="GP35" s="448"/>
      <c r="GQ35" s="449"/>
      <c r="GR35" s="450"/>
      <c r="GS35" s="451"/>
      <c r="GT35" s="191" t="s">
        <v>81</v>
      </c>
      <c r="GU35" s="192"/>
      <c r="GV35" s="192"/>
      <c r="GW35" s="395"/>
      <c r="GX35" s="396"/>
      <c r="GY35" s="397"/>
      <c r="GZ35" s="191" t="s">
        <v>81</v>
      </c>
      <c r="HA35" s="192"/>
      <c r="HB35" s="192"/>
      <c r="HC35" s="404"/>
      <c r="HD35" s="405"/>
      <c r="HE35" s="406"/>
      <c r="HF35" s="134" t="s">
        <v>80</v>
      </c>
      <c r="HG35" s="124"/>
      <c r="HH35" s="125"/>
      <c r="HI35" s="404"/>
      <c r="HJ35" s="405"/>
      <c r="HK35" s="406"/>
      <c r="HL35" s="134" t="s">
        <v>80</v>
      </c>
      <c r="HM35" s="124"/>
      <c r="HN35" s="125"/>
      <c r="HO35" s="404"/>
      <c r="HP35" s="405"/>
      <c r="HQ35" s="406"/>
      <c r="HR35" s="134" t="s">
        <v>80</v>
      </c>
      <c r="HS35" s="124"/>
      <c r="HT35" s="125"/>
      <c r="HU35" s="404"/>
      <c r="HV35" s="405"/>
      <c r="HW35" s="406"/>
      <c r="HX35" s="134" t="s">
        <v>80</v>
      </c>
      <c r="HY35" s="124"/>
      <c r="HZ35" s="125"/>
      <c r="IA35" s="404"/>
      <c r="IB35" s="405"/>
      <c r="IC35" s="406"/>
      <c r="ID35" s="123" t="s">
        <v>82</v>
      </c>
      <c r="IE35" s="124"/>
      <c r="IF35" s="125"/>
      <c r="IG35" s="404"/>
      <c r="IH35" s="405"/>
      <c r="II35" s="406"/>
      <c r="IJ35" s="117" t="s">
        <v>82</v>
      </c>
      <c r="IK35" s="118"/>
      <c r="IL35" s="118"/>
      <c r="IM35" s="415"/>
      <c r="IN35" s="405"/>
      <c r="IO35" s="406"/>
      <c r="IP35" s="123" t="s">
        <v>82</v>
      </c>
      <c r="IQ35" s="124"/>
      <c r="IR35" s="125"/>
      <c r="IS35" s="415"/>
      <c r="IT35" s="405"/>
      <c r="IU35" s="406"/>
      <c r="IV35" s="134" t="s">
        <v>81</v>
      </c>
      <c r="IW35" s="124"/>
      <c r="IX35" s="125"/>
      <c r="IY35" s="415"/>
      <c r="IZ35" s="405"/>
      <c r="JA35" s="406"/>
    </row>
    <row r="36" spans="1:261" ht="20.399999999999999" customHeight="1" x14ac:dyDescent="0.45">
      <c r="A36" s="435"/>
      <c r="B36" s="435"/>
      <c r="C36" s="95"/>
      <c r="D36" s="110"/>
      <c r="E36" s="109"/>
      <c r="F36" s="92"/>
      <c r="G36" s="92"/>
      <c r="H36" s="92"/>
      <c r="I36" s="92"/>
      <c r="J36" s="419"/>
      <c r="K36" s="419"/>
      <c r="L36" s="419"/>
      <c r="M36" s="424"/>
      <c r="N36" s="426"/>
      <c r="O36" s="427"/>
      <c r="V36" s="419"/>
      <c r="W36" s="419"/>
      <c r="X36" s="419"/>
      <c r="Y36" s="424"/>
      <c r="Z36" s="426"/>
      <c r="AA36" s="427"/>
      <c r="AB36" s="191" t="s">
        <v>84</v>
      </c>
      <c r="AC36" s="192"/>
      <c r="AD36" s="192"/>
      <c r="AE36" s="395"/>
      <c r="AF36" s="396"/>
      <c r="AG36" s="397"/>
      <c r="AH36" s="419"/>
      <c r="AI36" s="419"/>
      <c r="AJ36" s="419"/>
      <c r="AK36" s="424"/>
      <c r="AL36" s="426"/>
      <c r="AM36" s="427"/>
      <c r="AT36" s="419"/>
      <c r="AU36" s="419"/>
      <c r="AV36" s="419"/>
      <c r="AW36" s="424"/>
      <c r="AX36" s="426"/>
      <c r="AY36" s="427"/>
      <c r="AZ36" s="134" t="s">
        <v>84</v>
      </c>
      <c r="BA36" s="124"/>
      <c r="BB36" s="125"/>
      <c r="BC36" s="395"/>
      <c r="BD36" s="396"/>
      <c r="BE36" s="397"/>
      <c r="BF36" s="419"/>
      <c r="BG36" s="419"/>
      <c r="BH36" s="419"/>
      <c r="BI36" s="424"/>
      <c r="BJ36" s="426"/>
      <c r="BK36" s="427"/>
      <c r="BL36" s="479"/>
      <c r="BM36" s="210"/>
      <c r="BN36" s="210"/>
      <c r="BO36" s="208"/>
      <c r="BP36" s="209"/>
      <c r="BQ36" s="85"/>
      <c r="BR36" s="419"/>
      <c r="BS36" s="419"/>
      <c r="BT36" s="419"/>
      <c r="BU36" s="424"/>
      <c r="BV36" s="426"/>
      <c r="BW36" s="427"/>
      <c r="CD36" s="419"/>
      <c r="CE36" s="419"/>
      <c r="CF36" s="419"/>
      <c r="CG36" s="424"/>
      <c r="CH36" s="426"/>
      <c r="CI36" s="427"/>
      <c r="CP36" s="419"/>
      <c r="CQ36" s="419"/>
      <c r="CR36" s="419"/>
      <c r="CS36" s="424"/>
      <c r="CT36" s="426"/>
      <c r="CU36" s="427"/>
      <c r="DB36" s="419"/>
      <c r="DC36" s="419"/>
      <c r="DD36" s="419"/>
      <c r="DE36" s="424"/>
      <c r="DF36" s="426"/>
      <c r="DG36" s="427"/>
      <c r="DN36" s="210"/>
      <c r="DO36" s="211"/>
      <c r="DP36" s="211"/>
      <c r="DQ36" s="208"/>
      <c r="DR36" s="209"/>
      <c r="DS36" s="85"/>
      <c r="DT36" s="211"/>
      <c r="DU36" s="211"/>
      <c r="DV36" s="211"/>
      <c r="DW36" s="208"/>
      <c r="DX36" s="209"/>
      <c r="DY36" s="85"/>
      <c r="DZ36" s="191" t="s">
        <v>84</v>
      </c>
      <c r="EA36" s="192"/>
      <c r="EB36" s="192"/>
      <c r="EC36" s="392"/>
      <c r="ED36" s="393"/>
      <c r="EE36" s="394"/>
      <c r="EL36" s="419"/>
      <c r="EM36" s="419"/>
      <c r="EN36" s="419"/>
      <c r="EO36" s="424"/>
      <c r="EP36" s="426"/>
      <c r="EQ36" s="427"/>
      <c r="ER36" s="123" t="s">
        <v>85</v>
      </c>
      <c r="ES36" s="124"/>
      <c r="ET36" s="125"/>
      <c r="EU36" s="395"/>
      <c r="EV36" s="396"/>
      <c r="EW36" s="397"/>
      <c r="EX36" s="191" t="s">
        <v>84</v>
      </c>
      <c r="EY36" s="192"/>
      <c r="EZ36" s="192"/>
      <c r="FA36" s="395"/>
      <c r="FB36" s="396"/>
      <c r="FC36" s="397"/>
      <c r="FD36" s="419"/>
      <c r="FE36" s="419"/>
      <c r="FF36" s="419"/>
      <c r="FG36" s="424"/>
      <c r="FH36" s="426"/>
      <c r="FI36" s="427"/>
      <c r="FJ36" s="419"/>
      <c r="FK36" s="419"/>
      <c r="FL36" s="419"/>
      <c r="FM36" s="424"/>
      <c r="FN36" s="426"/>
      <c r="FO36" s="427"/>
      <c r="FP36" s="419"/>
      <c r="FQ36" s="419"/>
      <c r="FR36" s="419"/>
      <c r="FS36" s="424"/>
      <c r="FT36" s="426"/>
      <c r="FU36" s="427"/>
      <c r="FV36" s="419"/>
      <c r="FW36" s="419"/>
      <c r="FX36" s="419"/>
      <c r="FY36" s="424"/>
      <c r="FZ36" s="426"/>
      <c r="GA36" s="427"/>
      <c r="GH36" s="419"/>
      <c r="GI36" s="419"/>
      <c r="GJ36" s="419"/>
      <c r="GK36" s="424"/>
      <c r="GL36" s="426"/>
      <c r="GM36" s="427"/>
      <c r="GN36" s="419"/>
      <c r="GO36" s="419"/>
      <c r="GP36" s="419"/>
      <c r="GQ36" s="424"/>
      <c r="GR36" s="426"/>
      <c r="GS36" s="427"/>
      <c r="GT36" s="112" t="s">
        <v>303</v>
      </c>
      <c r="GU36" s="113"/>
      <c r="GV36" s="114"/>
      <c r="GW36" s="392"/>
      <c r="GX36" s="393"/>
      <c r="GY36" s="394"/>
      <c r="GZ36" s="112" t="s">
        <v>623</v>
      </c>
      <c r="HA36" s="113"/>
      <c r="HB36" s="114"/>
      <c r="HC36" s="392"/>
      <c r="HD36" s="393"/>
      <c r="HE36" s="394"/>
      <c r="HF36" s="112" t="s">
        <v>656</v>
      </c>
      <c r="HG36" s="113"/>
      <c r="HH36" s="114"/>
      <c r="HI36" s="392"/>
      <c r="HJ36" s="393"/>
      <c r="HK36" s="394"/>
      <c r="HL36" s="112" t="s">
        <v>222</v>
      </c>
      <c r="HM36" s="113"/>
      <c r="HN36" s="114"/>
      <c r="HO36" s="392"/>
      <c r="HP36" s="393"/>
      <c r="HQ36" s="394"/>
      <c r="HR36" s="112" t="s">
        <v>692</v>
      </c>
      <c r="HS36" s="113"/>
      <c r="HT36" s="114"/>
      <c r="HU36" s="392"/>
      <c r="HV36" s="393"/>
      <c r="HW36" s="394"/>
      <c r="HX36" s="112" t="s">
        <v>832</v>
      </c>
      <c r="HY36" s="113"/>
      <c r="HZ36" s="114"/>
      <c r="IA36" s="392"/>
      <c r="IB36" s="393"/>
      <c r="IC36" s="394"/>
      <c r="ID36" s="112" t="s">
        <v>387</v>
      </c>
      <c r="IE36" s="113"/>
      <c r="IF36" s="114"/>
      <c r="IG36" s="392"/>
      <c r="IH36" s="393"/>
      <c r="II36" s="394"/>
      <c r="IJ36" s="112" t="s">
        <v>596</v>
      </c>
      <c r="IK36" s="113"/>
      <c r="IL36" s="114"/>
      <c r="IM36" s="413"/>
      <c r="IN36" s="393"/>
      <c r="IO36" s="394"/>
      <c r="IP36" s="112" t="s">
        <v>229</v>
      </c>
      <c r="IQ36" s="113"/>
      <c r="IR36" s="114"/>
      <c r="IS36" s="413"/>
      <c r="IT36" s="393"/>
      <c r="IU36" s="394"/>
      <c r="IV36" s="112" t="s">
        <v>969</v>
      </c>
      <c r="IW36" s="113"/>
      <c r="IX36" s="114"/>
      <c r="IY36" s="413"/>
      <c r="IZ36" s="393"/>
      <c r="JA36" s="394"/>
    </row>
    <row r="37" spans="1:261" ht="20.399999999999999" customHeight="1" x14ac:dyDescent="0.45">
      <c r="A37" s="435"/>
      <c r="B37" s="435"/>
      <c r="C37" s="95"/>
      <c r="D37" s="92"/>
      <c r="E37" s="109"/>
      <c r="F37" s="92"/>
      <c r="G37" s="92"/>
      <c r="H37" s="92"/>
      <c r="I37" s="92"/>
      <c r="M37" s="208"/>
      <c r="N37" s="260"/>
      <c r="O37" s="258"/>
      <c r="Y37" s="81"/>
      <c r="AA37" s="85"/>
      <c r="AB37" s="112" t="s">
        <v>174</v>
      </c>
      <c r="AC37" s="113"/>
      <c r="AD37" s="114"/>
      <c r="AE37" s="395"/>
      <c r="AF37" s="396"/>
      <c r="AG37" s="397"/>
      <c r="AK37" s="208"/>
      <c r="AL37" s="260"/>
      <c r="AM37" s="258"/>
      <c r="AZ37" s="112" t="s">
        <v>278</v>
      </c>
      <c r="BA37" s="113"/>
      <c r="BB37" s="114"/>
      <c r="BC37" s="392"/>
      <c r="BD37" s="393"/>
      <c r="BE37" s="394"/>
      <c r="BI37" s="81"/>
      <c r="BK37" s="85"/>
      <c r="BL37" s="207"/>
      <c r="BM37" s="207"/>
      <c r="BN37" s="207"/>
      <c r="BO37" s="208"/>
      <c r="BP37" s="209"/>
      <c r="BQ37" s="85"/>
      <c r="BU37" s="208"/>
      <c r="BV37" s="260"/>
      <c r="BW37" s="258"/>
      <c r="CG37" s="208"/>
      <c r="CH37" s="260"/>
      <c r="CI37" s="258"/>
      <c r="DN37" s="207"/>
      <c r="DO37" s="207"/>
      <c r="DP37" s="207"/>
      <c r="DQ37" s="61">
        <f>SUM(DQ5:DQ34)</f>
        <v>0</v>
      </c>
      <c r="DR37" s="61"/>
      <c r="DS37" s="62">
        <f>SUM(DS5,DS7,DS9,DS11,DS13,DS15,DS17,DS19,DS21,DS23,DS25,DS27,DS29,DS31,DS33)</f>
        <v>0</v>
      </c>
      <c r="DT37" s="212"/>
      <c r="DU37" s="212"/>
      <c r="DV37" s="212"/>
      <c r="DW37" s="61">
        <f>SUM(DW3:DW32)</f>
        <v>0</v>
      </c>
      <c r="DX37" s="61"/>
      <c r="DY37" s="62">
        <f>SUM(DY3,DY5,DY9,DY11,DY13,DY15,DY17,DY19,DY21,DY23,DY25,DY27,DY29,DY31,DY7)</f>
        <v>0</v>
      </c>
      <c r="DZ37" s="143" t="s">
        <v>584</v>
      </c>
      <c r="EA37" s="144"/>
      <c r="EB37" s="145"/>
      <c r="EC37" s="392"/>
      <c r="ED37" s="393"/>
      <c r="EE37" s="394"/>
      <c r="EL37" s="207"/>
      <c r="EM37" s="207"/>
      <c r="EN37" s="207"/>
      <c r="EO37" s="208"/>
      <c r="EP37" s="209"/>
      <c r="EQ37" s="87"/>
      <c r="ER37" s="143" t="s">
        <v>643</v>
      </c>
      <c r="ES37" s="144"/>
      <c r="ET37" s="145"/>
      <c r="EU37" s="392"/>
      <c r="EV37" s="393"/>
      <c r="EW37" s="394"/>
      <c r="EX37" s="143" t="s">
        <v>702</v>
      </c>
      <c r="EY37" s="144"/>
      <c r="EZ37" s="145"/>
      <c r="FA37" s="392"/>
      <c r="FB37" s="393"/>
      <c r="FC37" s="394"/>
      <c r="GT37" s="191" t="s">
        <v>81</v>
      </c>
      <c r="GU37" s="192"/>
      <c r="GV37" s="192"/>
      <c r="GW37" s="395"/>
      <c r="GX37" s="396"/>
      <c r="GY37" s="397"/>
      <c r="GZ37" s="191" t="s">
        <v>81</v>
      </c>
      <c r="HA37" s="192"/>
      <c r="HB37" s="192"/>
      <c r="HC37" s="392"/>
      <c r="HD37" s="393"/>
      <c r="HE37" s="394"/>
      <c r="HF37" s="191" t="s">
        <v>81</v>
      </c>
      <c r="HG37" s="192"/>
      <c r="HH37" s="192"/>
      <c r="HI37" s="404"/>
      <c r="HJ37" s="405"/>
      <c r="HK37" s="406"/>
      <c r="HL37" s="191" t="s">
        <v>81</v>
      </c>
      <c r="HM37" s="192"/>
      <c r="HN37" s="192"/>
      <c r="HO37" s="404"/>
      <c r="HP37" s="405"/>
      <c r="HQ37" s="406"/>
      <c r="HR37" s="191" t="s">
        <v>81</v>
      </c>
      <c r="HS37" s="192"/>
      <c r="HT37" s="192"/>
      <c r="HU37" s="404"/>
      <c r="HV37" s="405"/>
      <c r="HW37" s="406"/>
      <c r="HX37" s="191" t="s">
        <v>81</v>
      </c>
      <c r="HY37" s="192"/>
      <c r="HZ37" s="192"/>
      <c r="IA37" s="404"/>
      <c r="IB37" s="405"/>
      <c r="IC37" s="406"/>
      <c r="ID37" s="123" t="s">
        <v>82</v>
      </c>
      <c r="IE37" s="124"/>
      <c r="IF37" s="125"/>
      <c r="IG37" s="404"/>
      <c r="IH37" s="405"/>
      <c r="II37" s="406"/>
      <c r="IJ37" s="117" t="s">
        <v>82</v>
      </c>
      <c r="IK37" s="118"/>
      <c r="IL37" s="118"/>
      <c r="IM37" s="415"/>
      <c r="IN37" s="405"/>
      <c r="IO37" s="406"/>
      <c r="IP37" s="123" t="s">
        <v>82</v>
      </c>
      <c r="IQ37" s="124"/>
      <c r="IR37" s="125"/>
      <c r="IS37" s="415"/>
      <c r="IT37" s="405"/>
      <c r="IU37" s="406"/>
      <c r="IV37" s="117" t="s">
        <v>82</v>
      </c>
      <c r="IW37" s="118"/>
      <c r="IX37" s="118"/>
      <c r="IY37" s="415"/>
      <c r="IZ37" s="405"/>
      <c r="JA37" s="406"/>
    </row>
    <row r="38" spans="1:261" ht="20.399999999999999" customHeight="1" x14ac:dyDescent="0.45">
      <c r="A38" s="435"/>
      <c r="B38" s="435"/>
      <c r="C38" s="95"/>
      <c r="D38" s="92"/>
      <c r="E38" s="109"/>
      <c r="F38" s="92"/>
      <c r="G38" s="92"/>
      <c r="H38" s="92"/>
      <c r="I38" s="92"/>
      <c r="M38" s="208"/>
      <c r="N38" s="260"/>
      <c r="O38" s="258"/>
      <c r="V38" s="201" t="s">
        <v>108</v>
      </c>
      <c r="W38" s="201"/>
      <c r="X38" s="201"/>
      <c r="Y38" s="201"/>
      <c r="Z38" s="201"/>
      <c r="AA38" s="201"/>
      <c r="AB38" s="191" t="s">
        <v>84</v>
      </c>
      <c r="AC38" s="192"/>
      <c r="AD38" s="192"/>
      <c r="AE38" s="395"/>
      <c r="AF38" s="396"/>
      <c r="AG38" s="397"/>
      <c r="AK38" s="208"/>
      <c r="AL38" s="260"/>
      <c r="AM38" s="258"/>
      <c r="AT38" s="335"/>
      <c r="AU38" s="335"/>
      <c r="AV38" s="335"/>
      <c r="AW38" s="335"/>
      <c r="AX38" s="335"/>
      <c r="AY38" s="335"/>
      <c r="AZ38" s="134" t="s">
        <v>84</v>
      </c>
      <c r="BA38" s="124"/>
      <c r="BB38" s="125"/>
      <c r="BC38" s="395"/>
      <c r="BD38" s="396"/>
      <c r="BE38" s="397"/>
      <c r="BF38" s="308"/>
      <c r="BG38" s="308"/>
      <c r="BH38" s="308"/>
      <c r="BI38" s="308"/>
      <c r="BJ38" s="308"/>
      <c r="BK38" s="308"/>
      <c r="BL38" s="210"/>
      <c r="BM38" s="210"/>
      <c r="BN38" s="210"/>
      <c r="BO38" s="208"/>
      <c r="BP38" s="209"/>
      <c r="BQ38" s="85"/>
      <c r="BU38" s="208"/>
      <c r="BV38" s="260"/>
      <c r="BW38" s="258"/>
      <c r="CG38" s="208"/>
      <c r="CH38" s="260"/>
      <c r="CI38" s="258"/>
      <c r="DN38" s="210"/>
      <c r="DO38" s="211"/>
      <c r="DP38" s="211"/>
      <c r="DT38" s="210"/>
      <c r="DU38" s="211"/>
      <c r="DV38" s="211"/>
      <c r="DZ38" s="123" t="s">
        <v>85</v>
      </c>
      <c r="EA38" s="124"/>
      <c r="EB38" s="125"/>
      <c r="EC38" s="395"/>
      <c r="ED38" s="396"/>
      <c r="EE38" s="397"/>
      <c r="EL38" s="211"/>
      <c r="EM38" s="211"/>
      <c r="EN38" s="211"/>
      <c r="EO38" s="208"/>
      <c r="EP38" s="209"/>
      <c r="EQ38" s="87"/>
      <c r="ER38" s="123" t="s">
        <v>85</v>
      </c>
      <c r="ES38" s="124"/>
      <c r="ET38" s="125"/>
      <c r="EU38" s="395"/>
      <c r="EV38" s="396"/>
      <c r="EW38" s="397"/>
      <c r="EX38" s="191" t="s">
        <v>86</v>
      </c>
      <c r="EY38" s="192"/>
      <c r="EZ38" s="192"/>
      <c r="FA38" s="395"/>
      <c r="FB38" s="396"/>
      <c r="FC38" s="397"/>
      <c r="GT38" s="112" t="s">
        <v>373</v>
      </c>
      <c r="GU38" s="113"/>
      <c r="GV38" s="114"/>
      <c r="GW38" s="392"/>
      <c r="GX38" s="393"/>
      <c r="GY38" s="394"/>
      <c r="GZ38" s="112" t="s">
        <v>371</v>
      </c>
      <c r="HA38" s="113"/>
      <c r="HB38" s="114"/>
      <c r="HC38" s="392"/>
      <c r="HD38" s="393"/>
      <c r="HE38" s="394"/>
      <c r="HF38" s="112" t="s">
        <v>349</v>
      </c>
      <c r="HG38" s="113"/>
      <c r="HH38" s="114"/>
      <c r="HI38" s="392"/>
      <c r="HJ38" s="393"/>
      <c r="HK38" s="394"/>
      <c r="HL38" s="112" t="s">
        <v>814</v>
      </c>
      <c r="HM38" s="113"/>
      <c r="HN38" s="114"/>
      <c r="HO38" s="392"/>
      <c r="HP38" s="393"/>
      <c r="HQ38" s="394"/>
      <c r="HR38" s="112" t="s">
        <v>507</v>
      </c>
      <c r="HS38" s="113"/>
      <c r="HT38" s="114"/>
      <c r="HU38" s="392"/>
      <c r="HV38" s="393"/>
      <c r="HW38" s="394"/>
      <c r="HX38" s="112" t="s">
        <v>478</v>
      </c>
      <c r="HY38" s="113"/>
      <c r="HZ38" s="114"/>
      <c r="IA38" s="392"/>
      <c r="IB38" s="393"/>
      <c r="IC38" s="394"/>
      <c r="ID38" s="112" t="s">
        <v>405</v>
      </c>
      <c r="IE38" s="113"/>
      <c r="IF38" s="114"/>
      <c r="IG38" s="392"/>
      <c r="IH38" s="393"/>
      <c r="II38" s="394"/>
      <c r="IJ38" s="112" t="s">
        <v>390</v>
      </c>
      <c r="IK38" s="113"/>
      <c r="IL38" s="114"/>
      <c r="IM38" s="413"/>
      <c r="IN38" s="393"/>
      <c r="IO38" s="394"/>
      <c r="IP38" s="112" t="s">
        <v>231</v>
      </c>
      <c r="IQ38" s="113"/>
      <c r="IR38" s="114"/>
      <c r="IS38" s="413"/>
      <c r="IT38" s="393"/>
      <c r="IU38" s="394"/>
      <c r="IV38" s="112" t="s">
        <v>296</v>
      </c>
      <c r="IW38" s="113"/>
      <c r="IX38" s="114"/>
      <c r="IY38" s="413"/>
      <c r="IZ38" s="393"/>
      <c r="JA38" s="394"/>
    </row>
    <row r="39" spans="1:261" ht="20.399999999999999" customHeight="1" x14ac:dyDescent="0.45">
      <c r="A39" s="435"/>
      <c r="B39" s="435"/>
      <c r="C39" s="104"/>
      <c r="D39" s="92"/>
      <c r="E39" s="109"/>
      <c r="F39" s="92"/>
      <c r="G39" s="92"/>
      <c r="H39" s="92"/>
      <c r="I39" s="92"/>
      <c r="M39" s="208"/>
      <c r="N39" s="260"/>
      <c r="O39" s="258"/>
      <c r="V39" s="112" t="s">
        <v>155</v>
      </c>
      <c r="W39" s="113"/>
      <c r="X39" s="114"/>
      <c r="Y39" s="392"/>
      <c r="Z39" s="393"/>
      <c r="AA39" s="394"/>
      <c r="AB39" s="112" t="s">
        <v>175</v>
      </c>
      <c r="AC39" s="113"/>
      <c r="AD39" s="114"/>
      <c r="AE39" s="395"/>
      <c r="AF39" s="396"/>
      <c r="AG39" s="397"/>
      <c r="AK39" s="208"/>
      <c r="AL39" s="260"/>
      <c r="AM39" s="258"/>
      <c r="AT39" s="335"/>
      <c r="AU39" s="335"/>
      <c r="AV39" s="335"/>
      <c r="AW39" s="335"/>
      <c r="AX39" s="335"/>
      <c r="AY39" s="335"/>
      <c r="AZ39" s="112" t="s">
        <v>279</v>
      </c>
      <c r="BA39" s="113"/>
      <c r="BB39" s="114"/>
      <c r="BC39" s="392"/>
      <c r="BD39" s="393"/>
      <c r="BE39" s="394"/>
      <c r="BF39" s="207"/>
      <c r="BG39" s="207"/>
      <c r="BH39" s="207"/>
      <c r="BI39" s="208"/>
      <c r="BJ39" s="209"/>
      <c r="BK39" s="258"/>
      <c r="BL39" s="308"/>
      <c r="BM39" s="308"/>
      <c r="BN39" s="308"/>
      <c r="BO39" s="342"/>
      <c r="BP39" s="260"/>
      <c r="BQ39" s="258"/>
      <c r="BU39" s="208"/>
      <c r="BV39" s="260"/>
      <c r="BW39" s="258"/>
      <c r="CG39" s="208"/>
      <c r="CH39" s="260"/>
      <c r="CI39" s="258"/>
      <c r="DN39" s="207"/>
      <c r="DO39" s="207"/>
      <c r="DP39" s="207"/>
      <c r="DQ39" s="208"/>
      <c r="DR39" s="209"/>
      <c r="DS39" s="85"/>
      <c r="DT39" s="207"/>
      <c r="DU39" s="207"/>
      <c r="DV39" s="207"/>
      <c r="DW39" s="208"/>
      <c r="DX39" s="209"/>
      <c r="DY39" s="85"/>
      <c r="DZ39" s="119" t="s">
        <v>645</v>
      </c>
      <c r="EA39" s="120"/>
      <c r="EB39" s="121"/>
      <c r="EC39" s="392"/>
      <c r="ED39" s="393"/>
      <c r="EE39" s="394"/>
      <c r="EL39" s="207"/>
      <c r="EM39" s="207"/>
      <c r="EN39" s="207"/>
      <c r="EO39" s="208"/>
      <c r="EP39" s="209"/>
      <c r="EQ39" s="87"/>
      <c r="ER39" s="119" t="s">
        <v>644</v>
      </c>
      <c r="ES39" s="120"/>
      <c r="ET39" s="121"/>
      <c r="EU39" s="392"/>
      <c r="EV39" s="393"/>
      <c r="EW39" s="394"/>
      <c r="EX39" s="119" t="s">
        <v>703</v>
      </c>
      <c r="EY39" s="120"/>
      <c r="EZ39" s="121"/>
      <c r="FA39" s="392"/>
      <c r="FB39" s="393"/>
      <c r="FC39" s="394"/>
      <c r="GT39" s="191" t="s">
        <v>81</v>
      </c>
      <c r="GU39" s="192"/>
      <c r="GV39" s="192"/>
      <c r="GW39" s="395"/>
      <c r="GX39" s="396"/>
      <c r="GY39" s="397"/>
      <c r="GZ39" s="191" t="s">
        <v>81</v>
      </c>
      <c r="HA39" s="192"/>
      <c r="HB39" s="192"/>
      <c r="HC39" s="407"/>
      <c r="HD39" s="408"/>
      <c r="HE39" s="409"/>
      <c r="HF39" s="191" t="s">
        <v>81</v>
      </c>
      <c r="HG39" s="192"/>
      <c r="HH39" s="192"/>
      <c r="HI39" s="407"/>
      <c r="HJ39" s="408"/>
      <c r="HK39" s="409"/>
      <c r="HL39" s="191" t="s">
        <v>81</v>
      </c>
      <c r="HM39" s="192"/>
      <c r="HN39" s="192"/>
      <c r="HO39" s="407"/>
      <c r="HP39" s="408"/>
      <c r="HQ39" s="409"/>
      <c r="HR39" s="191" t="s">
        <v>81</v>
      </c>
      <c r="HS39" s="192"/>
      <c r="HT39" s="192"/>
      <c r="HU39" s="407"/>
      <c r="HV39" s="408"/>
      <c r="HW39" s="409"/>
      <c r="HX39" s="191" t="s">
        <v>81</v>
      </c>
      <c r="HY39" s="192"/>
      <c r="HZ39" s="192"/>
      <c r="IA39" s="407"/>
      <c r="IB39" s="408"/>
      <c r="IC39" s="409"/>
      <c r="ID39" s="123" t="s">
        <v>82</v>
      </c>
      <c r="IE39" s="124"/>
      <c r="IF39" s="125"/>
      <c r="IG39" s="407"/>
      <c r="IH39" s="408"/>
      <c r="II39" s="409"/>
      <c r="IJ39" s="117" t="s">
        <v>82</v>
      </c>
      <c r="IK39" s="118"/>
      <c r="IL39" s="118"/>
      <c r="IM39" s="416"/>
      <c r="IN39" s="408"/>
      <c r="IO39" s="409"/>
      <c r="IP39" s="123" t="s">
        <v>82</v>
      </c>
      <c r="IQ39" s="124"/>
      <c r="IR39" s="125"/>
      <c r="IS39" s="416"/>
      <c r="IT39" s="408"/>
      <c r="IU39" s="409"/>
      <c r="IV39" s="134" t="s">
        <v>81</v>
      </c>
      <c r="IW39" s="124"/>
      <c r="IX39" s="125"/>
      <c r="IY39" s="416"/>
      <c r="IZ39" s="408"/>
      <c r="JA39" s="409"/>
    </row>
    <row r="40" spans="1:261" ht="20.399999999999999" customHeight="1" thickBot="1" x14ac:dyDescent="0.5">
      <c r="A40" s="435"/>
      <c r="B40" s="435"/>
      <c r="C40" s="104"/>
      <c r="D40" s="92"/>
      <c r="E40" s="92"/>
      <c r="F40" s="92"/>
      <c r="G40" s="92"/>
      <c r="H40" s="92"/>
      <c r="I40" s="92"/>
      <c r="M40" s="208"/>
      <c r="N40" s="260"/>
      <c r="O40" s="258"/>
      <c r="V40" s="123" t="s">
        <v>82</v>
      </c>
      <c r="W40" s="124"/>
      <c r="X40" s="125"/>
      <c r="Y40" s="395"/>
      <c r="Z40" s="396"/>
      <c r="AA40" s="397"/>
      <c r="AB40" s="134" t="s">
        <v>86</v>
      </c>
      <c r="AC40" s="124"/>
      <c r="AD40" s="125"/>
      <c r="AE40" s="395"/>
      <c r="AF40" s="396"/>
      <c r="AG40" s="397"/>
      <c r="AK40" s="208"/>
      <c r="AL40" s="260"/>
      <c r="AM40" s="258"/>
      <c r="AT40" s="335"/>
      <c r="AU40" s="335"/>
      <c r="AV40" s="335"/>
      <c r="AW40" s="335"/>
      <c r="AX40" s="335"/>
      <c r="AY40" s="335"/>
      <c r="AZ40" s="134" t="s">
        <v>84</v>
      </c>
      <c r="BA40" s="124"/>
      <c r="BB40" s="125"/>
      <c r="BC40" s="410"/>
      <c r="BD40" s="411"/>
      <c r="BE40" s="412"/>
      <c r="BF40" s="211"/>
      <c r="BG40" s="211"/>
      <c r="BH40" s="211"/>
      <c r="BI40" s="208"/>
      <c r="BJ40" s="209"/>
      <c r="BK40" s="258"/>
      <c r="BL40" s="308"/>
      <c r="BM40" s="308"/>
      <c r="BN40" s="308"/>
      <c r="BO40" s="208"/>
      <c r="BP40" s="260"/>
      <c r="BQ40" s="258"/>
      <c r="BU40" s="208"/>
      <c r="BV40" s="260"/>
      <c r="BW40" s="258"/>
      <c r="CG40" s="208"/>
      <c r="CH40" s="260"/>
      <c r="CI40" s="258"/>
      <c r="DN40" s="211"/>
      <c r="DO40" s="211"/>
      <c r="DP40" s="211"/>
      <c r="DQ40" s="208"/>
      <c r="DR40" s="209"/>
      <c r="DS40" s="85"/>
      <c r="DT40" s="210"/>
      <c r="DU40" s="211"/>
      <c r="DV40" s="211"/>
      <c r="DW40" s="208"/>
      <c r="DX40" s="209"/>
      <c r="DY40" s="85"/>
      <c r="DZ40" s="191" t="s">
        <v>86</v>
      </c>
      <c r="EA40" s="192"/>
      <c r="EB40" s="192"/>
      <c r="EC40" s="410"/>
      <c r="ED40" s="411"/>
      <c r="EE40" s="412"/>
      <c r="EL40" s="210"/>
      <c r="EM40" s="210"/>
      <c r="EN40" s="210"/>
      <c r="EO40" s="208"/>
      <c r="EP40" s="209"/>
      <c r="EQ40" s="87"/>
      <c r="ER40" s="191" t="s">
        <v>86</v>
      </c>
      <c r="ES40" s="192"/>
      <c r="ET40" s="192"/>
      <c r="EU40" s="398"/>
      <c r="EV40" s="399"/>
      <c r="EW40" s="400"/>
      <c r="EX40" s="191" t="s">
        <v>87</v>
      </c>
      <c r="EY40" s="192"/>
      <c r="EZ40" s="192"/>
      <c r="FA40" s="398"/>
      <c r="FB40" s="399"/>
      <c r="FC40" s="400"/>
      <c r="GT40" s="112" t="s">
        <v>908</v>
      </c>
      <c r="GU40" s="113"/>
      <c r="GV40" s="114"/>
      <c r="GW40" s="392"/>
      <c r="GX40" s="393"/>
      <c r="GY40" s="394"/>
      <c r="GZ40" s="112" t="s">
        <v>175</v>
      </c>
      <c r="HA40" s="113"/>
      <c r="HB40" s="114"/>
      <c r="HC40" s="392"/>
      <c r="HD40" s="393"/>
      <c r="HE40" s="394"/>
      <c r="HF40" s="112" t="s">
        <v>640</v>
      </c>
      <c r="HG40" s="113"/>
      <c r="HH40" s="114"/>
      <c r="HI40" s="392"/>
      <c r="HJ40" s="393"/>
      <c r="HK40" s="394"/>
      <c r="HL40" s="112" t="s">
        <v>853</v>
      </c>
      <c r="HM40" s="113"/>
      <c r="HN40" s="114"/>
      <c r="HO40" s="392"/>
      <c r="HP40" s="393"/>
      <c r="HQ40" s="394"/>
      <c r="HR40" s="112" t="s">
        <v>368</v>
      </c>
      <c r="HS40" s="113"/>
      <c r="HT40" s="114"/>
      <c r="HU40" s="392"/>
      <c r="HV40" s="393"/>
      <c r="HW40" s="394"/>
      <c r="HX40" s="112" t="s">
        <v>655</v>
      </c>
      <c r="HY40" s="113"/>
      <c r="HZ40" s="114"/>
      <c r="IA40" s="392"/>
      <c r="IB40" s="393"/>
      <c r="IC40" s="394"/>
      <c r="ID40" s="112" t="s">
        <v>411</v>
      </c>
      <c r="IE40" s="113"/>
      <c r="IF40" s="114"/>
      <c r="IG40" s="392"/>
      <c r="IH40" s="393"/>
      <c r="II40" s="394"/>
      <c r="IJ40" s="112" t="s">
        <v>951</v>
      </c>
      <c r="IK40" s="113"/>
      <c r="IL40" s="114"/>
      <c r="IM40" s="413"/>
      <c r="IN40" s="393"/>
      <c r="IO40" s="394"/>
      <c r="IP40" s="112" t="s">
        <v>232</v>
      </c>
      <c r="IQ40" s="113"/>
      <c r="IR40" s="114"/>
      <c r="IS40" s="413"/>
      <c r="IT40" s="393"/>
      <c r="IU40" s="394"/>
      <c r="IV40" s="112" t="s">
        <v>970</v>
      </c>
      <c r="IW40" s="113"/>
      <c r="IX40" s="114"/>
      <c r="IY40" s="413"/>
      <c r="IZ40" s="393"/>
      <c r="JA40" s="394"/>
    </row>
    <row r="41" spans="1:261" ht="20.399999999999999" customHeight="1" thickBot="1" x14ac:dyDescent="0.5">
      <c r="A41" s="106"/>
      <c r="B41" s="471"/>
      <c r="C41" s="472"/>
      <c r="D41" s="92"/>
      <c r="E41" s="484"/>
      <c r="F41" s="484"/>
      <c r="G41" s="485"/>
      <c r="H41" s="486"/>
      <c r="I41" s="486"/>
      <c r="V41" s="112" t="s">
        <v>156</v>
      </c>
      <c r="W41" s="113"/>
      <c r="X41" s="114"/>
      <c r="Y41" s="392"/>
      <c r="Z41" s="393"/>
      <c r="AA41" s="394"/>
      <c r="AB41" s="112" t="s">
        <v>176</v>
      </c>
      <c r="AC41" s="113"/>
      <c r="AD41" s="114"/>
      <c r="AE41" s="395"/>
      <c r="AF41" s="396"/>
      <c r="AG41" s="397"/>
      <c r="AT41" s="335"/>
      <c r="AU41" s="335"/>
      <c r="AV41" s="335"/>
      <c r="AW41" s="335"/>
      <c r="AX41" s="335"/>
      <c r="AY41" s="335"/>
      <c r="AZ41" s="448"/>
      <c r="BA41" s="448"/>
      <c r="BB41" s="448"/>
      <c r="BC41" s="449"/>
      <c r="BD41" s="450"/>
      <c r="BE41" s="451"/>
      <c r="BF41" s="207"/>
      <c r="BG41" s="207"/>
      <c r="BH41" s="207"/>
      <c r="BI41" s="208"/>
      <c r="BJ41" s="209"/>
      <c r="BK41" s="258"/>
      <c r="BL41" s="207"/>
      <c r="BM41" s="207"/>
      <c r="BN41" s="207"/>
      <c r="BO41" s="208"/>
      <c r="BP41" s="209"/>
      <c r="BQ41" s="85"/>
      <c r="DN41" s="207"/>
      <c r="DO41" s="207"/>
      <c r="DP41" s="207"/>
      <c r="DQ41" s="208"/>
      <c r="DR41" s="209"/>
      <c r="DS41" s="85"/>
      <c r="DT41" s="207"/>
      <c r="DU41" s="207"/>
      <c r="DV41" s="207"/>
      <c r="DW41" s="208"/>
      <c r="DX41" s="209"/>
      <c r="DY41" s="85"/>
      <c r="DZ41" s="448"/>
      <c r="EA41" s="448"/>
      <c r="EB41" s="448"/>
      <c r="EC41" s="449"/>
      <c r="ED41" s="450"/>
      <c r="EE41" s="451"/>
      <c r="EL41" s="308"/>
      <c r="EM41" s="308"/>
      <c r="EN41" s="308"/>
      <c r="EO41" s="258"/>
      <c r="EP41" s="260"/>
      <c r="EQ41" s="488"/>
      <c r="ER41" s="448"/>
      <c r="ES41" s="448"/>
      <c r="ET41" s="448"/>
      <c r="EU41" s="449"/>
      <c r="EV41" s="450"/>
      <c r="EW41" s="451"/>
      <c r="EX41" s="448"/>
      <c r="EY41" s="448"/>
      <c r="EZ41" s="448"/>
      <c r="FA41" s="449"/>
      <c r="FB41" s="450"/>
      <c r="FC41" s="451"/>
      <c r="GT41" s="123" t="s">
        <v>82</v>
      </c>
      <c r="GU41" s="124"/>
      <c r="GV41" s="125"/>
      <c r="GW41" s="395"/>
      <c r="GX41" s="396"/>
      <c r="GY41" s="397"/>
      <c r="GZ41" s="123" t="s">
        <v>82</v>
      </c>
      <c r="HA41" s="124"/>
      <c r="HB41" s="125"/>
      <c r="HC41" s="395"/>
      <c r="HD41" s="396"/>
      <c r="HE41" s="397"/>
      <c r="HF41" s="123" t="s">
        <v>82</v>
      </c>
      <c r="HG41" s="124"/>
      <c r="HH41" s="125"/>
      <c r="HI41" s="395"/>
      <c r="HJ41" s="396"/>
      <c r="HK41" s="397"/>
      <c r="HL41" s="123" t="s">
        <v>82</v>
      </c>
      <c r="HM41" s="124"/>
      <c r="HN41" s="125"/>
      <c r="HO41" s="395"/>
      <c r="HP41" s="396"/>
      <c r="HQ41" s="397"/>
      <c r="HR41" s="123" t="s">
        <v>82</v>
      </c>
      <c r="HS41" s="124"/>
      <c r="HT41" s="125"/>
      <c r="HU41" s="395"/>
      <c r="HV41" s="396"/>
      <c r="HW41" s="397"/>
      <c r="HX41" s="123" t="s">
        <v>82</v>
      </c>
      <c r="HY41" s="124"/>
      <c r="HZ41" s="125"/>
      <c r="IA41" s="395"/>
      <c r="IB41" s="396"/>
      <c r="IC41" s="397"/>
      <c r="ID41" s="465" t="s">
        <v>83</v>
      </c>
      <c r="IE41" s="466"/>
      <c r="IF41" s="466"/>
      <c r="IG41" s="410"/>
      <c r="IH41" s="411"/>
      <c r="II41" s="412"/>
      <c r="IJ41" s="465" t="s">
        <v>82</v>
      </c>
      <c r="IK41" s="466"/>
      <c r="IL41" s="466"/>
      <c r="IM41" s="417"/>
      <c r="IN41" s="411"/>
      <c r="IO41" s="412"/>
      <c r="IP41" s="465" t="s">
        <v>83</v>
      </c>
      <c r="IQ41" s="466"/>
      <c r="IR41" s="466"/>
      <c r="IS41" s="417"/>
      <c r="IT41" s="411"/>
      <c r="IU41" s="412"/>
      <c r="IV41" s="465" t="s">
        <v>82</v>
      </c>
      <c r="IW41" s="466"/>
      <c r="IX41" s="487"/>
      <c r="IY41" s="417"/>
      <c r="IZ41" s="411"/>
      <c r="JA41" s="412"/>
    </row>
    <row r="42" spans="1:261" ht="20.399999999999999" customHeight="1" thickBot="1" x14ac:dyDescent="0.5">
      <c r="A42" s="106"/>
      <c r="B42" s="471"/>
      <c r="C42" s="472"/>
      <c r="D42" s="92"/>
      <c r="E42" s="484"/>
      <c r="F42" s="484"/>
      <c r="G42" s="486"/>
      <c r="H42" s="486"/>
      <c r="I42" s="486"/>
      <c r="V42" s="123" t="s">
        <v>82</v>
      </c>
      <c r="W42" s="124"/>
      <c r="X42" s="125"/>
      <c r="Y42" s="395"/>
      <c r="Z42" s="396"/>
      <c r="AA42" s="397"/>
      <c r="AB42" s="439" t="s">
        <v>85</v>
      </c>
      <c r="AC42" s="218"/>
      <c r="AD42" s="219"/>
      <c r="AE42" s="510"/>
      <c r="AF42" s="511"/>
      <c r="AG42" s="512"/>
      <c r="AT42" s="335"/>
      <c r="AU42" s="335"/>
      <c r="AV42" s="335"/>
      <c r="AW42" s="335"/>
      <c r="AX42" s="335"/>
      <c r="AY42" s="335"/>
      <c r="AZ42" s="419"/>
      <c r="BA42" s="419"/>
      <c r="BB42" s="419"/>
      <c r="BC42" s="424"/>
      <c r="BD42" s="426"/>
      <c r="BE42" s="427"/>
      <c r="BF42" s="211"/>
      <c r="BG42" s="211"/>
      <c r="BH42" s="211"/>
      <c r="BI42" s="208"/>
      <c r="BJ42" s="209"/>
      <c r="BK42" s="258"/>
      <c r="BL42" s="210"/>
      <c r="BM42" s="211"/>
      <c r="BN42" s="211"/>
      <c r="BO42" s="208"/>
      <c r="BP42" s="209"/>
      <c r="BQ42" s="85"/>
      <c r="DN42" s="211"/>
      <c r="DO42" s="211"/>
      <c r="DP42" s="211"/>
      <c r="DQ42" s="208"/>
      <c r="DR42" s="209"/>
      <c r="DS42" s="85"/>
      <c r="DT42" s="210"/>
      <c r="DU42" s="211"/>
      <c r="DV42" s="211"/>
      <c r="DW42" s="208"/>
      <c r="DX42" s="209"/>
      <c r="DY42" s="85"/>
      <c r="DZ42" s="419"/>
      <c r="EA42" s="419"/>
      <c r="EB42" s="419"/>
      <c r="EC42" s="424"/>
      <c r="ED42" s="426"/>
      <c r="EE42" s="427"/>
      <c r="EL42" s="308"/>
      <c r="EM42" s="308"/>
      <c r="EN42" s="308"/>
      <c r="EO42" s="258"/>
      <c r="EP42" s="260"/>
      <c r="EQ42" s="488"/>
      <c r="ER42" s="419"/>
      <c r="ES42" s="419"/>
      <c r="ET42" s="419"/>
      <c r="EU42" s="424"/>
      <c r="EV42" s="426"/>
      <c r="EW42" s="427"/>
      <c r="EX42" s="419"/>
      <c r="EY42" s="419"/>
      <c r="EZ42" s="419"/>
      <c r="FA42" s="424"/>
      <c r="FB42" s="426"/>
      <c r="FC42" s="427"/>
      <c r="GT42" s="112" t="s">
        <v>236</v>
      </c>
      <c r="GU42" s="113"/>
      <c r="GV42" s="114"/>
      <c r="GW42" s="392"/>
      <c r="GX42" s="393"/>
      <c r="GY42" s="394"/>
      <c r="GZ42" s="112" t="s">
        <v>909</v>
      </c>
      <c r="HA42" s="113"/>
      <c r="HB42" s="114"/>
      <c r="HC42" s="392"/>
      <c r="HD42" s="393"/>
      <c r="HE42" s="394"/>
      <c r="HF42" s="112" t="s">
        <v>351</v>
      </c>
      <c r="HG42" s="113"/>
      <c r="HH42" s="114"/>
      <c r="HI42" s="392"/>
      <c r="HJ42" s="393"/>
      <c r="HK42" s="394"/>
      <c r="HL42" s="112" t="s">
        <v>306</v>
      </c>
      <c r="HM42" s="113"/>
      <c r="HN42" s="114"/>
      <c r="HO42" s="392"/>
      <c r="HP42" s="393"/>
      <c r="HQ42" s="394"/>
      <c r="HR42" s="112" t="s">
        <v>659</v>
      </c>
      <c r="HS42" s="113"/>
      <c r="HT42" s="114"/>
      <c r="HU42" s="392"/>
      <c r="HV42" s="393"/>
      <c r="HW42" s="394"/>
      <c r="HX42" s="112" t="s">
        <v>833</v>
      </c>
      <c r="HY42" s="113"/>
      <c r="HZ42" s="114"/>
      <c r="IA42" s="392"/>
      <c r="IB42" s="393"/>
      <c r="IC42" s="394"/>
      <c r="ID42" s="418"/>
      <c r="IE42" s="418"/>
      <c r="IF42" s="418"/>
      <c r="IG42" s="423"/>
      <c r="IH42" s="425"/>
      <c r="II42" s="427"/>
      <c r="IJ42" s="418"/>
      <c r="IK42" s="418"/>
      <c r="IL42" s="418"/>
      <c r="IM42" s="423"/>
      <c r="IN42" s="425"/>
      <c r="IO42" s="427"/>
      <c r="IP42" s="418"/>
      <c r="IQ42" s="418"/>
      <c r="IR42" s="418"/>
      <c r="IS42" s="423"/>
      <c r="IT42" s="425"/>
      <c r="IU42" s="427"/>
      <c r="IV42" s="418"/>
      <c r="IW42" s="418"/>
      <c r="IX42" s="418"/>
      <c r="IY42" s="423"/>
      <c r="IZ42" s="425"/>
      <c r="JA42" s="427"/>
    </row>
    <row r="43" spans="1:261" ht="20.399999999999999" customHeight="1" thickBot="1" x14ac:dyDescent="0.5">
      <c r="V43" s="112" t="s">
        <v>157</v>
      </c>
      <c r="W43" s="113"/>
      <c r="X43" s="114"/>
      <c r="Y43" s="392"/>
      <c r="Z43" s="393"/>
      <c r="AA43" s="394"/>
      <c r="AB43" s="444"/>
      <c r="AC43" s="418"/>
      <c r="AD43" s="418"/>
      <c r="AE43" s="446"/>
      <c r="AF43" s="425"/>
      <c r="AG43" s="423"/>
      <c r="AT43" s="335"/>
      <c r="AU43" s="335"/>
      <c r="AV43" s="335"/>
      <c r="AW43" s="335"/>
      <c r="AX43" s="335"/>
      <c r="AY43" s="335"/>
      <c r="AZ43" s="452"/>
      <c r="BA43" s="452"/>
      <c r="BB43" s="452"/>
      <c r="BC43" s="488"/>
      <c r="BD43" s="489"/>
      <c r="BE43" s="488"/>
      <c r="BF43" s="207"/>
      <c r="BG43" s="207"/>
      <c r="BH43" s="207"/>
      <c r="BI43" s="208"/>
      <c r="BJ43" s="209"/>
      <c r="BK43" s="258"/>
      <c r="BL43" s="308"/>
      <c r="BM43" s="308"/>
      <c r="BN43" s="308"/>
      <c r="BO43" s="208"/>
      <c r="BP43" s="260"/>
      <c r="BQ43" s="258"/>
      <c r="DN43" s="207"/>
      <c r="DO43" s="207"/>
      <c r="DP43" s="207"/>
      <c r="DQ43" s="208"/>
      <c r="DR43" s="209"/>
      <c r="DS43" s="85"/>
      <c r="DT43" s="207"/>
      <c r="DU43" s="207"/>
      <c r="DV43" s="207"/>
      <c r="DW43" s="208"/>
      <c r="DX43" s="209"/>
      <c r="DY43" s="85"/>
      <c r="GT43" s="117" t="s">
        <v>83</v>
      </c>
      <c r="GU43" s="118"/>
      <c r="GV43" s="118"/>
      <c r="GW43" s="398"/>
      <c r="GX43" s="399"/>
      <c r="GY43" s="400"/>
      <c r="GZ43" s="117" t="s">
        <v>83</v>
      </c>
      <c r="HA43" s="118"/>
      <c r="HB43" s="118"/>
      <c r="HC43" s="398"/>
      <c r="HD43" s="399"/>
      <c r="HE43" s="400"/>
      <c r="HF43" s="117" t="s">
        <v>83</v>
      </c>
      <c r="HG43" s="118"/>
      <c r="HH43" s="118"/>
      <c r="HI43" s="398"/>
      <c r="HJ43" s="399"/>
      <c r="HK43" s="400"/>
      <c r="HL43" s="117" t="s">
        <v>83</v>
      </c>
      <c r="HM43" s="118"/>
      <c r="HN43" s="118"/>
      <c r="HO43" s="398"/>
      <c r="HP43" s="399"/>
      <c r="HQ43" s="400"/>
      <c r="HR43" s="117" t="s">
        <v>83</v>
      </c>
      <c r="HS43" s="118"/>
      <c r="HT43" s="118"/>
      <c r="HU43" s="398"/>
      <c r="HV43" s="399"/>
      <c r="HW43" s="400"/>
      <c r="HX43" s="117" t="s">
        <v>83</v>
      </c>
      <c r="HY43" s="118"/>
      <c r="HZ43" s="118"/>
      <c r="IA43" s="398"/>
      <c r="IB43" s="399"/>
      <c r="IC43" s="400"/>
      <c r="ID43" s="419"/>
      <c r="IE43" s="419"/>
      <c r="IF43" s="419"/>
      <c r="IG43" s="424"/>
      <c r="IH43" s="426"/>
      <c r="II43" s="427"/>
      <c r="IJ43" s="419"/>
      <c r="IK43" s="419"/>
      <c r="IL43" s="419"/>
      <c r="IM43" s="424"/>
      <c r="IN43" s="426"/>
      <c r="IO43" s="427"/>
      <c r="IP43" s="419"/>
      <c r="IQ43" s="419"/>
      <c r="IR43" s="419"/>
      <c r="IS43" s="424"/>
      <c r="IT43" s="426"/>
      <c r="IU43" s="427"/>
      <c r="IV43" s="419"/>
      <c r="IW43" s="419"/>
      <c r="IX43" s="419"/>
      <c r="IY43" s="424"/>
      <c r="IZ43" s="426"/>
      <c r="JA43" s="427"/>
    </row>
    <row r="44" spans="1:261" ht="20.399999999999999" customHeight="1" thickBot="1" x14ac:dyDescent="0.5">
      <c r="V44" s="217" t="s">
        <v>83</v>
      </c>
      <c r="W44" s="218"/>
      <c r="X44" s="219"/>
      <c r="Y44" s="410"/>
      <c r="Z44" s="411"/>
      <c r="AA44" s="412"/>
      <c r="AB44" s="445"/>
      <c r="AC44" s="419"/>
      <c r="AD44" s="419"/>
      <c r="AE44" s="447"/>
      <c r="AF44" s="426"/>
      <c r="AG44" s="424"/>
      <c r="AT44" s="335"/>
      <c r="AU44" s="335"/>
      <c r="AV44" s="335"/>
      <c r="AW44" s="335"/>
      <c r="AX44" s="335"/>
      <c r="AY44" s="335"/>
      <c r="AZ44" s="188"/>
      <c r="BA44" s="188"/>
      <c r="BB44" s="188"/>
      <c r="BC44" s="488"/>
      <c r="BD44" s="489"/>
      <c r="BE44" s="488"/>
      <c r="BF44" s="211"/>
      <c r="BG44" s="211"/>
      <c r="BH44" s="211"/>
      <c r="BI44" s="208"/>
      <c r="BJ44" s="209"/>
      <c r="BK44" s="258"/>
      <c r="BL44" s="308"/>
      <c r="BM44" s="308"/>
      <c r="BN44" s="308"/>
      <c r="BO44" s="208"/>
      <c r="BP44" s="260"/>
      <c r="BQ44" s="258"/>
      <c r="DN44" s="210"/>
      <c r="DO44" s="211"/>
      <c r="DP44" s="211"/>
      <c r="DQ44" s="208"/>
      <c r="DR44" s="209"/>
      <c r="DS44" s="85"/>
      <c r="DT44" s="211"/>
      <c r="DU44" s="211"/>
      <c r="DV44" s="211"/>
      <c r="DW44" s="208"/>
      <c r="DX44" s="209"/>
      <c r="DY44" s="85"/>
      <c r="GT44" s="448"/>
      <c r="GU44" s="448"/>
      <c r="GV44" s="448"/>
      <c r="GW44" s="449"/>
      <c r="GX44" s="450"/>
      <c r="GY44" s="451"/>
      <c r="GZ44" s="448"/>
      <c r="HA44" s="448"/>
      <c r="HB44" s="448"/>
      <c r="HC44" s="449"/>
      <c r="HD44" s="450"/>
      <c r="HE44" s="451"/>
      <c r="HF44" s="448"/>
      <c r="HG44" s="448"/>
      <c r="HH44" s="448"/>
      <c r="HI44" s="449"/>
      <c r="HJ44" s="450"/>
      <c r="HK44" s="451"/>
      <c r="HL44" s="448"/>
      <c r="HM44" s="448"/>
      <c r="HN44" s="448"/>
      <c r="HO44" s="449"/>
      <c r="HP44" s="450"/>
      <c r="HQ44" s="451"/>
      <c r="HR44" s="448"/>
      <c r="HS44" s="448"/>
      <c r="HT44" s="448"/>
      <c r="HU44" s="449"/>
      <c r="HV44" s="450"/>
      <c r="HW44" s="451"/>
      <c r="HX44" s="448"/>
      <c r="HY44" s="448"/>
      <c r="HZ44" s="448"/>
      <c r="IA44" s="449"/>
      <c r="IB44" s="450"/>
      <c r="IC44" s="451"/>
    </row>
    <row r="45" spans="1:261" ht="20.399999999999999" customHeight="1" x14ac:dyDescent="0.45">
      <c r="V45" s="83"/>
      <c r="W45" s="83"/>
      <c r="X45" s="83"/>
      <c r="Y45" s="81"/>
      <c r="Z45" s="82"/>
      <c r="AA45" s="85"/>
      <c r="AB45" s="84"/>
      <c r="AC45" s="84"/>
      <c r="AD45" s="84"/>
      <c r="AE45" s="81"/>
      <c r="AG45" s="85"/>
      <c r="AT45" s="335"/>
      <c r="AU45" s="335"/>
      <c r="AV45" s="335"/>
      <c r="AW45" s="335"/>
      <c r="AX45" s="335"/>
      <c r="AY45" s="335"/>
      <c r="BF45" s="83"/>
      <c r="BG45" s="83"/>
      <c r="BH45" s="83"/>
      <c r="BI45" s="81"/>
      <c r="BJ45" s="82"/>
      <c r="BK45" s="85"/>
      <c r="BL45" s="84"/>
      <c r="BM45" s="84"/>
      <c r="BN45" s="84"/>
      <c r="BO45" s="81"/>
      <c r="BQ45" s="85"/>
      <c r="DN45" s="207"/>
      <c r="DO45" s="207"/>
      <c r="DP45" s="207"/>
      <c r="DQ45" s="208"/>
      <c r="DR45" s="209"/>
      <c r="DS45" s="85"/>
      <c r="DT45" s="36"/>
      <c r="DU45" s="36"/>
      <c r="DV45" s="36"/>
      <c r="DW45" s="85"/>
      <c r="DX45" s="85"/>
      <c r="DY45" s="85"/>
      <c r="GT45" s="419"/>
      <c r="GU45" s="419"/>
      <c r="GV45" s="419"/>
      <c r="GW45" s="424"/>
      <c r="GX45" s="426"/>
      <c r="GY45" s="427"/>
      <c r="GZ45" s="419"/>
      <c r="HA45" s="419"/>
      <c r="HB45" s="419"/>
      <c r="HC45" s="424"/>
      <c r="HD45" s="426"/>
      <c r="HE45" s="427"/>
      <c r="HF45" s="419"/>
      <c r="HG45" s="419"/>
      <c r="HH45" s="419"/>
      <c r="HI45" s="424"/>
      <c r="HJ45" s="426"/>
      <c r="HK45" s="427"/>
      <c r="HL45" s="419"/>
      <c r="HM45" s="419"/>
      <c r="HN45" s="419"/>
      <c r="HO45" s="424"/>
      <c r="HP45" s="426"/>
      <c r="HQ45" s="427"/>
      <c r="HR45" s="419"/>
      <c r="HS45" s="419"/>
      <c r="HT45" s="419"/>
      <c r="HU45" s="424"/>
      <c r="HV45" s="426"/>
      <c r="HW45" s="427"/>
      <c r="HX45" s="419"/>
      <c r="HY45" s="419"/>
      <c r="HZ45" s="419"/>
      <c r="IA45" s="424"/>
      <c r="IB45" s="426"/>
      <c r="IC45" s="427"/>
    </row>
    <row r="46" spans="1:261" ht="20.399999999999999" customHeight="1" x14ac:dyDescent="0.45">
      <c r="V46" s="83"/>
      <c r="W46" s="83"/>
      <c r="X46" s="83"/>
      <c r="Y46" s="81"/>
      <c r="Z46" s="82"/>
      <c r="AA46" s="85"/>
      <c r="AB46" s="84"/>
      <c r="AC46" s="84"/>
      <c r="AD46" s="84"/>
      <c r="AE46" s="81"/>
      <c r="AG46" s="85"/>
      <c r="BF46" s="83"/>
      <c r="BG46" s="83"/>
      <c r="BH46" s="83"/>
      <c r="BI46" s="81"/>
      <c r="BJ46" s="82"/>
      <c r="BK46" s="85"/>
      <c r="BL46" s="84"/>
      <c r="BM46" s="84"/>
      <c r="BN46" s="84"/>
      <c r="BO46" s="81"/>
      <c r="BQ46" s="85"/>
      <c r="DN46" s="210"/>
      <c r="DO46" s="210"/>
      <c r="DP46" s="210"/>
      <c r="DQ46" s="208"/>
      <c r="DR46" s="209"/>
      <c r="DS46" s="85"/>
      <c r="DT46" s="99"/>
      <c r="DU46" s="99"/>
      <c r="DV46" s="99"/>
      <c r="DW46" s="101"/>
      <c r="DX46" s="101"/>
      <c r="DY46" s="101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</row>
    <row r="47" spans="1:261" ht="20.399999999999999" customHeight="1" x14ac:dyDescent="0.45">
      <c r="V47" s="83"/>
      <c r="W47" s="83"/>
      <c r="X47" s="83"/>
      <c r="Y47" s="81"/>
      <c r="Z47" s="82"/>
      <c r="AA47" s="85"/>
      <c r="AB47" s="84"/>
      <c r="AC47" s="84"/>
      <c r="AD47" s="84"/>
      <c r="AE47" s="81"/>
      <c r="AG47" s="85"/>
      <c r="AV47" s="70"/>
      <c r="BF47" s="83"/>
      <c r="BG47" s="83"/>
      <c r="BH47" s="83"/>
      <c r="BI47" s="81"/>
      <c r="BJ47" s="82"/>
      <c r="BK47" s="85"/>
      <c r="BL47" s="84"/>
      <c r="BM47" s="76"/>
      <c r="BN47" s="84"/>
      <c r="BO47" s="81"/>
      <c r="BQ47" s="85"/>
      <c r="DH47" s="36"/>
      <c r="DI47" s="36"/>
      <c r="DJ47" s="36"/>
      <c r="DK47" s="85"/>
      <c r="DM47" s="85"/>
      <c r="DN47" s="207"/>
      <c r="DO47" s="207"/>
      <c r="DP47" s="207"/>
      <c r="DQ47" s="208"/>
      <c r="DR47" s="209"/>
      <c r="DS47" s="85"/>
      <c r="DT47" s="207"/>
      <c r="DU47" s="207"/>
      <c r="DV47" s="207"/>
      <c r="DW47" s="208"/>
      <c r="DX47" s="209"/>
      <c r="DY47" s="85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418"/>
      <c r="GU47" s="418"/>
      <c r="GV47" s="418"/>
      <c r="GW47" s="423"/>
      <c r="GX47" s="425"/>
      <c r="GY47" s="427"/>
      <c r="GZ47" s="418"/>
      <c r="HA47" s="418"/>
      <c r="HB47" s="418"/>
      <c r="HC47" s="423"/>
      <c r="HD47" s="425"/>
      <c r="HE47" s="427"/>
      <c r="HF47" s="418"/>
      <c r="HG47" s="418"/>
      <c r="HH47" s="418"/>
      <c r="HI47" s="423"/>
      <c r="HJ47" s="425"/>
      <c r="HK47" s="427"/>
      <c r="HL47" s="418"/>
      <c r="HM47" s="418"/>
      <c r="HN47" s="418"/>
      <c r="HO47" s="423"/>
      <c r="HP47" s="425"/>
      <c r="HQ47" s="427"/>
      <c r="HR47" s="418"/>
      <c r="HS47" s="418"/>
      <c r="HT47" s="418"/>
      <c r="HU47" s="423"/>
      <c r="HV47" s="425"/>
      <c r="HW47" s="427"/>
      <c r="HX47" s="418"/>
      <c r="HY47" s="418"/>
      <c r="HZ47" s="418"/>
      <c r="IA47" s="423"/>
      <c r="IB47" s="425"/>
      <c r="IC47" s="427"/>
      <c r="ID47" s="418"/>
      <c r="IE47" s="418"/>
      <c r="IF47" s="418"/>
      <c r="IG47" s="423"/>
      <c r="IH47" s="425"/>
      <c r="II47" s="427"/>
      <c r="IJ47" s="418"/>
      <c r="IK47" s="418"/>
      <c r="IL47" s="418"/>
      <c r="IM47" s="423"/>
      <c r="IN47" s="425"/>
      <c r="IO47" s="427"/>
      <c r="IP47" s="418"/>
      <c r="IQ47" s="418"/>
      <c r="IR47" s="418"/>
      <c r="IS47" s="423"/>
      <c r="IT47" s="425"/>
      <c r="IU47" s="427"/>
      <c r="IV47" s="418"/>
      <c r="IW47" s="418"/>
      <c r="IX47" s="418"/>
      <c r="IY47" s="423"/>
      <c r="IZ47" s="425"/>
      <c r="JA47" s="427"/>
    </row>
    <row r="48" spans="1:261" ht="20.399999999999999" customHeight="1" x14ac:dyDescent="0.45">
      <c r="V48" s="83"/>
      <c r="W48" s="83"/>
      <c r="X48" s="83"/>
      <c r="Y48" s="81"/>
      <c r="Z48" s="82"/>
      <c r="AA48" s="85"/>
      <c r="AB48" s="84"/>
      <c r="AC48" s="84"/>
      <c r="AD48" s="84"/>
      <c r="AE48" s="81"/>
      <c r="AG48" s="85"/>
      <c r="BF48" s="83"/>
      <c r="BG48" s="83"/>
      <c r="BH48" s="83"/>
      <c r="BI48" s="81"/>
      <c r="BJ48" s="82"/>
      <c r="BK48" s="85"/>
      <c r="BL48" s="84"/>
      <c r="BM48" s="84"/>
      <c r="BN48" s="84"/>
      <c r="BO48" s="81"/>
      <c r="BQ48" s="85"/>
      <c r="DH48" s="36"/>
      <c r="DI48" s="36"/>
      <c r="DJ48" s="36"/>
      <c r="DK48" s="85"/>
      <c r="DM48" s="85"/>
      <c r="DN48" s="210"/>
      <c r="DO48" s="210"/>
      <c r="DP48" s="210"/>
      <c r="DQ48" s="208"/>
      <c r="DR48" s="209"/>
      <c r="DS48" s="85"/>
      <c r="DT48" s="211"/>
      <c r="DU48" s="211"/>
      <c r="DV48" s="211"/>
      <c r="DW48" s="208"/>
      <c r="DX48" s="209"/>
      <c r="DY48" s="85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419"/>
      <c r="GU48" s="419"/>
      <c r="GV48" s="419"/>
      <c r="GW48" s="424"/>
      <c r="GX48" s="426"/>
      <c r="GY48" s="427"/>
      <c r="GZ48" s="419"/>
      <c r="HA48" s="419"/>
      <c r="HB48" s="419"/>
      <c r="HC48" s="424"/>
      <c r="HD48" s="426"/>
      <c r="HE48" s="427"/>
      <c r="HF48" s="419"/>
      <c r="HG48" s="419"/>
      <c r="HH48" s="419"/>
      <c r="HI48" s="424"/>
      <c r="HJ48" s="426"/>
      <c r="HK48" s="427"/>
      <c r="HL48" s="419"/>
      <c r="HM48" s="419"/>
      <c r="HN48" s="419"/>
      <c r="HO48" s="424"/>
      <c r="HP48" s="426"/>
      <c r="HQ48" s="427"/>
      <c r="HR48" s="419"/>
      <c r="HS48" s="419"/>
      <c r="HT48" s="419"/>
      <c r="HU48" s="424"/>
      <c r="HV48" s="426"/>
      <c r="HW48" s="427"/>
      <c r="HX48" s="419"/>
      <c r="HY48" s="419"/>
      <c r="HZ48" s="419"/>
      <c r="IA48" s="424"/>
      <c r="IB48" s="426"/>
      <c r="IC48" s="427"/>
      <c r="ID48" s="419"/>
      <c r="IE48" s="419"/>
      <c r="IF48" s="419"/>
      <c r="IG48" s="424"/>
      <c r="IH48" s="426"/>
      <c r="II48" s="427"/>
      <c r="IJ48" s="419"/>
      <c r="IK48" s="419"/>
      <c r="IL48" s="419"/>
      <c r="IM48" s="424"/>
      <c r="IN48" s="426"/>
      <c r="IO48" s="427"/>
      <c r="IP48" s="419"/>
      <c r="IQ48" s="419"/>
      <c r="IR48" s="419"/>
      <c r="IS48" s="424"/>
      <c r="IT48" s="426"/>
      <c r="IU48" s="427"/>
      <c r="IV48" s="419"/>
      <c r="IW48" s="419"/>
      <c r="IX48" s="419"/>
      <c r="IY48" s="424"/>
      <c r="IZ48" s="426"/>
      <c r="JA48" s="427"/>
    </row>
    <row r="49" spans="1:261" ht="20.399999999999999" customHeight="1" x14ac:dyDescent="0.45">
      <c r="V49" s="83"/>
      <c r="W49" s="83"/>
      <c r="X49" s="83"/>
      <c r="Y49" s="81"/>
      <c r="Z49" s="82"/>
      <c r="AA49" s="85"/>
      <c r="AB49" s="84"/>
      <c r="AC49" s="84"/>
      <c r="AD49" s="84"/>
      <c r="AE49" s="81"/>
      <c r="AG49" s="85"/>
      <c r="BF49" s="83"/>
      <c r="BG49" s="83"/>
      <c r="BH49" s="83"/>
      <c r="BI49" s="81"/>
      <c r="BJ49" s="82"/>
      <c r="BK49" s="85"/>
      <c r="BL49" s="84"/>
      <c r="BM49" s="84"/>
      <c r="BN49" s="84"/>
      <c r="BO49" s="81"/>
      <c r="BQ49" s="85"/>
      <c r="GS49" s="58">
        <f>EL47+ER47+EL98+ER98+EX47+FD47+FD98+FJ47+FP47+FJ98+FP98+GB47+FV98+GB98+GH47+GN47</f>
        <v>0</v>
      </c>
    </row>
    <row r="50" spans="1:261" ht="20.399999999999999" customHeight="1" x14ac:dyDescent="0.45">
      <c r="J50" s="156" t="s">
        <v>75</v>
      </c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 t="s">
        <v>154</v>
      </c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 t="s">
        <v>220</v>
      </c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 t="s">
        <v>248</v>
      </c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 t="s">
        <v>308</v>
      </c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 t="s">
        <v>339</v>
      </c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 t="s">
        <v>379</v>
      </c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 t="s">
        <v>441</v>
      </c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 t="s">
        <v>474</v>
      </c>
      <c r="DC50" s="156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 t="s">
        <v>516</v>
      </c>
      <c r="DO50" s="156"/>
      <c r="DP50" s="156"/>
      <c r="DQ50" s="156"/>
      <c r="DR50" s="156"/>
      <c r="DS50" s="156"/>
      <c r="DT50" s="156"/>
      <c r="DU50" s="156"/>
      <c r="DV50" s="156"/>
      <c r="DW50" s="156"/>
      <c r="DX50" s="156"/>
      <c r="DY50" s="156"/>
      <c r="DZ50" s="156" t="s">
        <v>585</v>
      </c>
      <c r="EA50" s="156"/>
      <c r="EB50" s="156"/>
      <c r="EC50" s="156"/>
      <c r="ED50" s="156"/>
      <c r="EE50" s="156"/>
      <c r="EF50" s="156"/>
      <c r="EG50" s="156"/>
      <c r="EH50" s="156"/>
      <c r="EI50" s="156"/>
      <c r="EJ50" s="156"/>
      <c r="EK50" s="156"/>
      <c r="EL50" s="156" t="s">
        <v>611</v>
      </c>
      <c r="EM50" s="156"/>
      <c r="EN50" s="156"/>
      <c r="EO50" s="156"/>
      <c r="EP50" s="156"/>
      <c r="EQ50" s="156"/>
      <c r="ER50" s="156"/>
      <c r="ES50" s="156"/>
      <c r="ET50" s="156"/>
      <c r="EU50" s="156"/>
      <c r="EV50" s="156"/>
      <c r="EW50" s="156"/>
      <c r="EX50" s="156" t="s">
        <v>742</v>
      </c>
      <c r="EY50" s="156"/>
      <c r="EZ50" s="156"/>
      <c r="FA50" s="156"/>
      <c r="FB50" s="156"/>
      <c r="FC50" s="156"/>
      <c r="FD50" s="156"/>
      <c r="FE50" s="156"/>
      <c r="FF50" s="156"/>
      <c r="FG50" s="156"/>
      <c r="FH50" s="156"/>
      <c r="FI50" s="156"/>
      <c r="FJ50" s="156" t="s">
        <v>745</v>
      </c>
      <c r="FK50" s="156"/>
      <c r="FL50" s="156"/>
      <c r="FM50" s="156"/>
      <c r="FN50" s="156"/>
      <c r="FO50" s="156"/>
      <c r="FP50" s="156"/>
      <c r="FQ50" s="156"/>
      <c r="FR50" s="156"/>
      <c r="FS50" s="156"/>
      <c r="FT50" s="156"/>
      <c r="FU50" s="156"/>
      <c r="FV50" s="156" t="s">
        <v>824</v>
      </c>
      <c r="FW50" s="156"/>
      <c r="FX50" s="156"/>
      <c r="FY50" s="156"/>
      <c r="FZ50" s="156"/>
      <c r="GA50" s="156"/>
      <c r="GB50" s="156"/>
      <c r="GC50" s="156"/>
      <c r="GD50" s="156"/>
      <c r="GE50" s="156"/>
      <c r="GF50" s="156"/>
      <c r="GG50" s="156"/>
      <c r="GH50" s="156" t="s">
        <v>861</v>
      </c>
      <c r="GI50" s="156"/>
      <c r="GJ50" s="156"/>
      <c r="GK50" s="156"/>
      <c r="GL50" s="156"/>
      <c r="GM50" s="156"/>
      <c r="GN50" s="156"/>
      <c r="GO50" s="156"/>
      <c r="GP50" s="156"/>
      <c r="GQ50" s="156"/>
      <c r="GR50" s="156"/>
      <c r="GS50" s="156"/>
      <c r="GT50" s="156" t="s">
        <v>916</v>
      </c>
      <c r="GU50" s="156"/>
      <c r="GV50" s="156"/>
      <c r="GW50" s="156"/>
      <c r="GX50" s="156"/>
      <c r="GY50" s="156"/>
      <c r="GZ50" s="156"/>
      <c r="HA50" s="156"/>
      <c r="HB50" s="156"/>
      <c r="HC50" s="156"/>
      <c r="HD50" s="156"/>
      <c r="HE50" s="156"/>
      <c r="HF50" s="156" t="s">
        <v>919</v>
      </c>
      <c r="HG50" s="156"/>
      <c r="HH50" s="156"/>
      <c r="HI50" s="156"/>
      <c r="HJ50" s="156"/>
      <c r="HK50" s="156"/>
      <c r="HL50" s="156"/>
      <c r="HM50" s="156"/>
      <c r="HN50" s="156"/>
      <c r="HO50" s="156"/>
      <c r="HP50" s="156"/>
      <c r="HQ50" s="156"/>
      <c r="HR50" s="156" t="s">
        <v>938</v>
      </c>
      <c r="HS50" s="156"/>
      <c r="HT50" s="156"/>
      <c r="HU50" s="156"/>
      <c r="HV50" s="156"/>
      <c r="HW50" s="156"/>
      <c r="HX50" s="156"/>
      <c r="HY50" s="156"/>
      <c r="HZ50" s="156"/>
      <c r="IA50" s="156"/>
      <c r="IB50" s="156"/>
      <c r="IC50" s="156"/>
      <c r="ID50" s="156" t="s">
        <v>953</v>
      </c>
      <c r="IE50" s="156"/>
      <c r="IF50" s="156"/>
      <c r="IG50" s="156"/>
      <c r="IH50" s="156"/>
      <c r="II50" s="156"/>
      <c r="IJ50" s="156"/>
      <c r="IK50" s="156"/>
      <c r="IL50" s="156"/>
      <c r="IM50" s="156"/>
      <c r="IN50" s="156"/>
      <c r="IO50" s="156"/>
      <c r="IP50" s="156" t="s">
        <v>959</v>
      </c>
      <c r="IQ50" s="156"/>
      <c r="IR50" s="156"/>
      <c r="IS50" s="156"/>
      <c r="IT50" s="156"/>
      <c r="IU50" s="156"/>
      <c r="IV50" s="156"/>
      <c r="IW50" s="156"/>
      <c r="IX50" s="156"/>
      <c r="IY50" s="156"/>
      <c r="IZ50" s="156"/>
      <c r="JA50" s="156"/>
    </row>
    <row r="51" spans="1:261" ht="18" customHeight="1" x14ac:dyDescent="0.45">
      <c r="A51" s="305" t="s">
        <v>74</v>
      </c>
      <c r="B51" s="305"/>
      <c r="C51" s="305"/>
      <c r="D51" s="305"/>
      <c r="E51" s="305"/>
      <c r="F51" s="305"/>
      <c r="G51" s="305"/>
      <c r="H51" s="305"/>
      <c r="I51" s="305"/>
      <c r="J51" s="200" t="s">
        <v>117</v>
      </c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2" t="s">
        <v>178</v>
      </c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40" t="s">
        <v>237</v>
      </c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00" t="s">
        <v>281</v>
      </c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2" t="s">
        <v>320</v>
      </c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40" t="s">
        <v>378</v>
      </c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40"/>
      <c r="CD51" s="202" t="s">
        <v>402</v>
      </c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40" t="s">
        <v>443</v>
      </c>
      <c r="CQ51" s="240"/>
      <c r="CR51" s="240"/>
      <c r="CS51" s="240"/>
      <c r="CT51" s="240"/>
      <c r="CU51" s="240"/>
      <c r="CV51" s="240"/>
      <c r="CW51" s="240"/>
      <c r="CX51" s="240"/>
      <c r="CY51" s="240"/>
      <c r="CZ51" s="240"/>
      <c r="DA51" s="240"/>
      <c r="DB51" s="202" t="s">
        <v>458</v>
      </c>
      <c r="DC51" s="202"/>
      <c r="DD51" s="202"/>
      <c r="DE51" s="202"/>
      <c r="DF51" s="202"/>
      <c r="DG51" s="202"/>
      <c r="DH51" s="202"/>
      <c r="DI51" s="202"/>
      <c r="DJ51" s="202"/>
      <c r="DK51" s="202"/>
      <c r="DL51" s="202"/>
      <c r="DM51" s="202"/>
      <c r="DN51" s="206" t="s">
        <v>517</v>
      </c>
      <c r="DO51" s="206"/>
      <c r="DP51" s="206"/>
      <c r="DQ51" s="206"/>
      <c r="DR51" s="206"/>
      <c r="DS51" s="206"/>
      <c r="DT51" s="206"/>
      <c r="DU51" s="206"/>
      <c r="DV51" s="206"/>
      <c r="DW51" s="206"/>
      <c r="DX51" s="206"/>
      <c r="DY51" s="206"/>
      <c r="DZ51" s="200" t="s">
        <v>13</v>
      </c>
      <c r="EA51" s="200"/>
      <c r="EB51" s="200"/>
      <c r="EC51" s="200"/>
      <c r="ED51" s="200"/>
      <c r="EE51" s="200"/>
      <c r="EF51" s="200"/>
      <c r="EG51" s="200"/>
      <c r="EH51" s="200"/>
      <c r="EI51" s="200"/>
      <c r="EJ51" s="200"/>
      <c r="EK51" s="200"/>
      <c r="EL51" s="173" t="s">
        <v>646</v>
      </c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 t="s">
        <v>19</v>
      </c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 t="s">
        <v>746</v>
      </c>
      <c r="FK51" s="173"/>
      <c r="FL51" s="173"/>
      <c r="FM51" s="173"/>
      <c r="FN51" s="173"/>
      <c r="FO51" s="173"/>
      <c r="FP51" s="173"/>
      <c r="FQ51" s="173"/>
      <c r="FR51" s="173"/>
      <c r="FS51" s="173"/>
      <c r="FT51" s="173"/>
      <c r="FU51" s="173"/>
      <c r="FV51" s="173" t="s">
        <v>825</v>
      </c>
      <c r="FW51" s="173"/>
      <c r="FX51" s="173"/>
      <c r="FY51" s="173"/>
      <c r="FZ51" s="173"/>
      <c r="GA51" s="173"/>
      <c r="GB51" s="173"/>
      <c r="GC51" s="173"/>
      <c r="GD51" s="173"/>
      <c r="GE51" s="173"/>
      <c r="GF51" s="173"/>
      <c r="GG51" s="173"/>
      <c r="GT51" s="367" t="s">
        <v>910</v>
      </c>
      <c r="GU51" s="367"/>
      <c r="GV51" s="367"/>
      <c r="GW51" s="367"/>
      <c r="GX51" s="367"/>
      <c r="GY51" s="367"/>
      <c r="GZ51" s="367"/>
      <c r="HA51" s="367"/>
      <c r="HB51" s="367"/>
      <c r="HC51" s="367"/>
      <c r="HD51" s="367"/>
      <c r="HE51" s="367"/>
      <c r="HF51" s="367" t="s">
        <v>929</v>
      </c>
      <c r="HG51" s="367"/>
      <c r="HH51" s="367"/>
      <c r="HI51" s="367"/>
      <c r="HJ51" s="367"/>
      <c r="HK51" s="367"/>
      <c r="HL51" s="367"/>
      <c r="HM51" s="367"/>
      <c r="HN51" s="367"/>
      <c r="HO51" s="367"/>
      <c r="HP51" s="367"/>
      <c r="HQ51" s="367"/>
      <c r="HR51" s="367" t="s">
        <v>937</v>
      </c>
      <c r="HS51" s="367"/>
      <c r="HT51" s="367"/>
      <c r="HU51" s="367"/>
      <c r="HV51" s="367"/>
      <c r="HW51" s="367"/>
      <c r="HX51" s="367"/>
      <c r="HY51" s="367"/>
      <c r="HZ51" s="367"/>
      <c r="IA51" s="367"/>
      <c r="IB51" s="367"/>
      <c r="IC51" s="367"/>
      <c r="ID51" s="379" t="s">
        <v>952</v>
      </c>
      <c r="IE51" s="379"/>
      <c r="IF51" s="379"/>
      <c r="IG51" s="379"/>
      <c r="IH51" s="379"/>
      <c r="II51" s="379"/>
      <c r="IJ51" s="379"/>
      <c r="IK51" s="379"/>
      <c r="IL51" s="379"/>
      <c r="IM51" s="379"/>
      <c r="IN51" s="379"/>
      <c r="IO51" s="379"/>
      <c r="IP51" s="379" t="s">
        <v>971</v>
      </c>
      <c r="IQ51" s="379"/>
      <c r="IR51" s="379"/>
      <c r="IS51" s="379"/>
      <c r="IT51" s="379"/>
      <c r="IU51" s="379"/>
      <c r="IV51" s="379"/>
      <c r="IW51" s="379"/>
      <c r="IX51" s="379"/>
      <c r="IY51" s="379"/>
      <c r="IZ51" s="379"/>
      <c r="JA51" s="379"/>
    </row>
    <row r="52" spans="1:261" ht="18" customHeight="1" x14ac:dyDescent="0.45">
      <c r="A52" s="305"/>
      <c r="B52" s="305"/>
      <c r="C52" s="305"/>
      <c r="D52" s="305"/>
      <c r="E52" s="305"/>
      <c r="F52" s="305"/>
      <c r="G52" s="305"/>
      <c r="H52" s="305"/>
      <c r="I52" s="305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40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0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6"/>
      <c r="DO52" s="206"/>
      <c r="DP52" s="206"/>
      <c r="DQ52" s="206"/>
      <c r="DR52" s="206"/>
      <c r="DS52" s="206"/>
      <c r="DT52" s="206"/>
      <c r="DU52" s="206"/>
      <c r="DV52" s="206"/>
      <c r="DW52" s="206"/>
      <c r="DX52" s="206"/>
      <c r="DY52" s="206"/>
      <c r="DZ52" s="200"/>
      <c r="EA52" s="200"/>
      <c r="EB52" s="200"/>
      <c r="EC52" s="200"/>
      <c r="ED52" s="200"/>
      <c r="EE52" s="200"/>
      <c r="EF52" s="200"/>
      <c r="EG52" s="200"/>
      <c r="EH52" s="200"/>
      <c r="EI52" s="200"/>
      <c r="EJ52" s="200"/>
      <c r="EK52" s="200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3"/>
      <c r="GF52" s="173"/>
      <c r="GG52" s="173"/>
      <c r="GT52" s="367"/>
      <c r="GU52" s="367"/>
      <c r="GV52" s="367"/>
      <c r="GW52" s="367"/>
      <c r="GX52" s="367"/>
      <c r="GY52" s="367"/>
      <c r="GZ52" s="367"/>
      <c r="HA52" s="367"/>
      <c r="HB52" s="367"/>
      <c r="HC52" s="367"/>
      <c r="HD52" s="367"/>
      <c r="HE52" s="367"/>
      <c r="HF52" s="367"/>
      <c r="HG52" s="367"/>
      <c r="HH52" s="367"/>
      <c r="HI52" s="367"/>
      <c r="HJ52" s="367"/>
      <c r="HK52" s="367"/>
      <c r="HL52" s="367"/>
      <c r="HM52" s="367"/>
      <c r="HN52" s="367"/>
      <c r="HO52" s="367"/>
      <c r="HP52" s="367"/>
      <c r="HQ52" s="367"/>
      <c r="HR52" s="367"/>
      <c r="HS52" s="367"/>
      <c r="HT52" s="367"/>
      <c r="HU52" s="367"/>
      <c r="HV52" s="367"/>
      <c r="HW52" s="367"/>
      <c r="HX52" s="367"/>
      <c r="HY52" s="367"/>
      <c r="HZ52" s="367"/>
      <c r="IA52" s="367"/>
      <c r="IB52" s="367"/>
      <c r="IC52" s="367"/>
      <c r="ID52" s="379"/>
      <c r="IE52" s="379"/>
      <c r="IF52" s="379"/>
      <c r="IG52" s="379"/>
      <c r="IH52" s="379"/>
      <c r="II52" s="379"/>
      <c r="IJ52" s="379"/>
      <c r="IK52" s="379"/>
      <c r="IL52" s="379"/>
      <c r="IM52" s="379"/>
      <c r="IN52" s="379"/>
      <c r="IO52" s="379"/>
      <c r="IP52" s="379"/>
      <c r="IQ52" s="379"/>
      <c r="IR52" s="379"/>
      <c r="IS52" s="379"/>
      <c r="IT52" s="379"/>
      <c r="IU52" s="379"/>
      <c r="IV52" s="379"/>
      <c r="IW52" s="379"/>
      <c r="IX52" s="379"/>
      <c r="IY52" s="379"/>
      <c r="IZ52" s="379"/>
      <c r="JA52" s="379"/>
    </row>
    <row r="53" spans="1:261" ht="20.399999999999999" customHeight="1" thickBot="1" x14ac:dyDescent="0.5">
      <c r="A53" s="252" t="s">
        <v>0</v>
      </c>
      <c r="B53" s="253"/>
      <c r="C53" s="254"/>
      <c r="D53" s="308" t="s">
        <v>4</v>
      </c>
      <c r="E53" s="308"/>
      <c r="F53" s="308"/>
      <c r="G53" s="308" t="s">
        <v>3</v>
      </c>
      <c r="H53" s="308"/>
      <c r="I53" s="308"/>
      <c r="AE53" s="97"/>
      <c r="AF53" s="97"/>
      <c r="AG53" s="97"/>
    </row>
    <row r="54" spans="1:261" ht="20.399999999999999" customHeight="1" thickBot="1" x14ac:dyDescent="0.5">
      <c r="A54" s="304" t="s">
        <v>1</v>
      </c>
      <c r="B54" s="20" t="s">
        <v>5</v>
      </c>
      <c r="C54" s="22">
        <v>3</v>
      </c>
      <c r="D54" s="306" t="s">
        <v>52</v>
      </c>
      <c r="E54" s="307"/>
      <c r="F54" s="318">
        <v>35</v>
      </c>
      <c r="G54" s="306" t="s">
        <v>42</v>
      </c>
      <c r="H54" s="307"/>
      <c r="I54" s="318">
        <v>41</v>
      </c>
      <c r="J54" s="326" t="s">
        <v>116</v>
      </c>
      <c r="K54" s="326"/>
      <c r="L54" s="326"/>
      <c r="M54" s="326"/>
      <c r="N54" s="326"/>
      <c r="O54" s="326"/>
      <c r="V54" s="167" t="s">
        <v>116</v>
      </c>
      <c r="W54" s="168"/>
      <c r="X54" s="168"/>
      <c r="Y54" s="168"/>
      <c r="Z54" s="168"/>
      <c r="AA54" s="169"/>
      <c r="AB54" s="236" t="s">
        <v>198</v>
      </c>
      <c r="AC54" s="237"/>
      <c r="AD54" s="237"/>
      <c r="AE54" s="392"/>
      <c r="AF54" s="457"/>
      <c r="AG54" s="458"/>
      <c r="AH54" s="241" t="s">
        <v>77</v>
      </c>
      <c r="AI54" s="242"/>
      <c r="AJ54" s="242"/>
      <c r="AK54" s="242"/>
      <c r="AL54" s="242"/>
      <c r="AM54" s="243"/>
      <c r="AT54" s="167" t="s">
        <v>116</v>
      </c>
      <c r="AU54" s="168"/>
      <c r="AV54" s="168"/>
      <c r="AW54" s="168"/>
      <c r="AX54" s="168"/>
      <c r="AY54" s="169"/>
      <c r="BF54" s="167" t="s">
        <v>116</v>
      </c>
      <c r="BG54" s="168"/>
      <c r="BH54" s="168"/>
      <c r="BI54" s="168"/>
      <c r="BJ54" s="168"/>
      <c r="BK54" s="169"/>
      <c r="BR54" s="241" t="s">
        <v>77</v>
      </c>
      <c r="BS54" s="242"/>
      <c r="BT54" s="242"/>
      <c r="BU54" s="242"/>
      <c r="BV54" s="242"/>
      <c r="BW54" s="243"/>
      <c r="CD54" s="193" t="s">
        <v>77</v>
      </c>
      <c r="CE54" s="193"/>
      <c r="CF54" s="193"/>
      <c r="CG54" s="193"/>
      <c r="CH54" s="193"/>
      <c r="CI54" s="193"/>
      <c r="CJ54" s="167" t="s">
        <v>116</v>
      </c>
      <c r="CK54" s="168"/>
      <c r="CL54" s="168"/>
      <c r="CM54" s="168"/>
      <c r="CN54" s="168"/>
      <c r="CO54" s="169"/>
      <c r="CP54" s="241" t="s">
        <v>77</v>
      </c>
      <c r="CQ54" s="242"/>
      <c r="CR54" s="242"/>
      <c r="CS54" s="242"/>
      <c r="CT54" s="242"/>
      <c r="CU54" s="243"/>
      <c r="DB54" s="205" t="s">
        <v>108</v>
      </c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  <c r="DN54" s="193" t="s">
        <v>77</v>
      </c>
      <c r="DO54" s="193"/>
      <c r="DP54" s="193"/>
      <c r="DQ54" s="193"/>
      <c r="DR54" s="193"/>
      <c r="DS54" s="193"/>
      <c r="DT54" s="167" t="s">
        <v>116</v>
      </c>
      <c r="DU54" s="168"/>
      <c r="DV54" s="168"/>
      <c r="DW54" s="168"/>
      <c r="DX54" s="168"/>
      <c r="DY54" s="169"/>
      <c r="DZ54" s="193" t="s">
        <v>77</v>
      </c>
      <c r="EA54" s="193"/>
      <c r="EB54" s="193"/>
      <c r="EC54" s="193"/>
      <c r="ED54" s="193"/>
      <c r="EE54" s="193"/>
      <c r="EF54" s="201" t="s">
        <v>108</v>
      </c>
      <c r="EG54" s="201"/>
      <c r="EH54" s="201"/>
      <c r="EI54" s="201"/>
      <c r="EJ54" s="201"/>
      <c r="EK54" s="201"/>
      <c r="EL54" s="161" t="s">
        <v>15</v>
      </c>
      <c r="EM54" s="161"/>
      <c r="EN54" s="161"/>
      <c r="EO54" s="161"/>
      <c r="EP54" s="161"/>
      <c r="EQ54" s="161"/>
      <c r="ER54" s="158" t="s">
        <v>16</v>
      </c>
      <c r="ES54" s="158"/>
      <c r="ET54" s="158"/>
      <c r="EU54" s="158"/>
      <c r="EV54" s="158"/>
      <c r="EW54" s="158"/>
      <c r="EX54" s="360" t="s">
        <v>719</v>
      </c>
      <c r="EY54" s="360"/>
      <c r="EZ54" s="360"/>
      <c r="FA54" s="360"/>
      <c r="FB54" s="360"/>
      <c r="FC54" s="360"/>
      <c r="FD54" s="360"/>
      <c r="FE54" s="360"/>
      <c r="FF54" s="360"/>
      <c r="FG54" s="360"/>
      <c r="FH54" s="360"/>
      <c r="FI54" s="360"/>
      <c r="FJ54" s="161" t="s">
        <v>992</v>
      </c>
      <c r="FK54" s="161"/>
      <c r="FL54" s="161"/>
      <c r="FM54" s="161"/>
      <c r="FN54" s="161"/>
      <c r="FO54" s="161"/>
      <c r="FP54" s="158" t="s">
        <v>748</v>
      </c>
      <c r="FQ54" s="158"/>
      <c r="FR54" s="158"/>
      <c r="FS54" s="158"/>
      <c r="FT54" s="158"/>
      <c r="FU54" s="158"/>
      <c r="FV54" s="161" t="s">
        <v>26</v>
      </c>
      <c r="FW54" s="161"/>
      <c r="FX54" s="161"/>
      <c r="FY54" s="161"/>
      <c r="FZ54" s="161"/>
      <c r="GA54" s="161"/>
      <c r="GB54" s="158" t="s">
        <v>826</v>
      </c>
      <c r="GC54" s="158"/>
      <c r="GD54" s="158"/>
      <c r="GE54" s="158"/>
      <c r="GF54" s="158"/>
      <c r="GG54" s="158"/>
      <c r="GT54" s="161" t="s">
        <v>911</v>
      </c>
      <c r="GU54" s="161"/>
      <c r="GV54" s="161"/>
      <c r="GW54" s="161"/>
      <c r="GX54" s="161"/>
      <c r="GY54" s="161"/>
      <c r="GZ54" s="158" t="s">
        <v>912</v>
      </c>
      <c r="HA54" s="158"/>
      <c r="HB54" s="158"/>
      <c r="HC54" s="158"/>
      <c r="HD54" s="158"/>
      <c r="HE54" s="158"/>
      <c r="HF54" s="161" t="s">
        <v>930</v>
      </c>
      <c r="HG54" s="161"/>
      <c r="HH54" s="161"/>
      <c r="HI54" s="161"/>
      <c r="HJ54" s="161"/>
      <c r="HK54" s="161"/>
      <c r="HL54" s="158" t="s">
        <v>931</v>
      </c>
      <c r="HM54" s="158"/>
      <c r="HN54" s="158"/>
      <c r="HO54" s="158"/>
      <c r="HP54" s="158"/>
      <c r="HQ54" s="158"/>
      <c r="HR54" s="161" t="s">
        <v>940</v>
      </c>
      <c r="HS54" s="161"/>
      <c r="HT54" s="161"/>
      <c r="HU54" s="161"/>
      <c r="HV54" s="161"/>
      <c r="HW54" s="161"/>
      <c r="HX54" s="158" t="s">
        <v>941</v>
      </c>
      <c r="HY54" s="158"/>
      <c r="HZ54" s="158"/>
      <c r="IA54" s="158"/>
      <c r="IB54" s="158"/>
      <c r="IC54" s="158"/>
      <c r="ID54" s="161" t="s">
        <v>955</v>
      </c>
      <c r="IE54" s="161"/>
      <c r="IF54" s="161"/>
      <c r="IG54" s="161"/>
      <c r="IH54" s="161"/>
      <c r="II54" s="161"/>
      <c r="IJ54" s="158" t="s">
        <v>956</v>
      </c>
      <c r="IK54" s="158"/>
      <c r="IL54" s="158"/>
      <c r="IM54" s="158"/>
      <c r="IN54" s="158"/>
      <c r="IO54" s="158"/>
      <c r="IP54" s="161" t="s">
        <v>38</v>
      </c>
      <c r="IQ54" s="161"/>
      <c r="IR54" s="161"/>
      <c r="IS54" s="161"/>
      <c r="IT54" s="161"/>
      <c r="IU54" s="161"/>
      <c r="IV54" s="158" t="s">
        <v>974</v>
      </c>
      <c r="IW54" s="158"/>
      <c r="IX54" s="158"/>
      <c r="IY54" s="158"/>
      <c r="IZ54" s="158"/>
      <c r="JA54" s="158"/>
    </row>
    <row r="55" spans="1:261" ht="20.399999999999999" customHeight="1" x14ac:dyDescent="0.45">
      <c r="A55" s="297"/>
      <c r="B55" s="1" t="s">
        <v>6</v>
      </c>
      <c r="C55" s="23">
        <v>5</v>
      </c>
      <c r="D55" s="299" t="s">
        <v>73</v>
      </c>
      <c r="E55" s="1" t="s">
        <v>50</v>
      </c>
      <c r="F55" s="319"/>
      <c r="G55" s="248" t="s">
        <v>43</v>
      </c>
      <c r="H55" s="249"/>
      <c r="I55" s="319"/>
      <c r="J55" s="137" t="s">
        <v>91</v>
      </c>
      <c r="K55" s="138"/>
      <c r="L55" s="138"/>
      <c r="M55" s="401" t="s">
        <v>991</v>
      </c>
      <c r="N55" s="402"/>
      <c r="O55" s="403"/>
      <c r="V55" s="137" t="s">
        <v>91</v>
      </c>
      <c r="W55" s="138"/>
      <c r="X55" s="138"/>
      <c r="Y55" s="401" t="s">
        <v>991</v>
      </c>
      <c r="Z55" s="402"/>
      <c r="AA55" s="403"/>
      <c r="AB55" s="117" t="s">
        <v>85</v>
      </c>
      <c r="AC55" s="118"/>
      <c r="AD55" s="118"/>
      <c r="AE55" s="392"/>
      <c r="AF55" s="393"/>
      <c r="AG55" s="394"/>
      <c r="AH55" s="137" t="s">
        <v>91</v>
      </c>
      <c r="AI55" s="138"/>
      <c r="AJ55" s="138"/>
      <c r="AK55" s="401" t="s">
        <v>991</v>
      </c>
      <c r="AL55" s="402"/>
      <c r="AM55" s="403"/>
      <c r="AT55" s="137" t="s">
        <v>91</v>
      </c>
      <c r="AU55" s="138"/>
      <c r="AV55" s="138"/>
      <c r="AW55" s="401" t="s">
        <v>991</v>
      </c>
      <c r="AX55" s="402"/>
      <c r="AY55" s="403"/>
      <c r="BF55" s="137" t="s">
        <v>91</v>
      </c>
      <c r="BG55" s="138"/>
      <c r="BH55" s="138"/>
      <c r="BI55" s="401" t="s">
        <v>991</v>
      </c>
      <c r="BJ55" s="402"/>
      <c r="BK55" s="403"/>
      <c r="BR55" s="137" t="s">
        <v>91</v>
      </c>
      <c r="BS55" s="138"/>
      <c r="BT55" s="138"/>
      <c r="BU55" s="401" t="s">
        <v>991</v>
      </c>
      <c r="BV55" s="402"/>
      <c r="BW55" s="403"/>
      <c r="CD55" s="137" t="s">
        <v>91</v>
      </c>
      <c r="CE55" s="138"/>
      <c r="CF55" s="138"/>
      <c r="CG55" s="401" t="s">
        <v>991</v>
      </c>
      <c r="CH55" s="402"/>
      <c r="CI55" s="403"/>
      <c r="CJ55" s="137" t="s">
        <v>91</v>
      </c>
      <c r="CK55" s="138"/>
      <c r="CL55" s="138"/>
      <c r="CM55" s="401" t="s">
        <v>991</v>
      </c>
      <c r="CN55" s="402"/>
      <c r="CO55" s="403"/>
      <c r="CP55" s="137" t="s">
        <v>91</v>
      </c>
      <c r="CQ55" s="138"/>
      <c r="CR55" s="138"/>
      <c r="CS55" s="401" t="s">
        <v>991</v>
      </c>
      <c r="CT55" s="402"/>
      <c r="CU55" s="403"/>
      <c r="DB55" s="137" t="s">
        <v>91</v>
      </c>
      <c r="DC55" s="138"/>
      <c r="DD55" s="138"/>
      <c r="DE55" s="401" t="s">
        <v>991</v>
      </c>
      <c r="DF55" s="402"/>
      <c r="DG55" s="403"/>
      <c r="DH55" s="137" t="s">
        <v>91</v>
      </c>
      <c r="DI55" s="138"/>
      <c r="DJ55" s="138"/>
      <c r="DK55" s="401" t="s">
        <v>991</v>
      </c>
      <c r="DL55" s="402"/>
      <c r="DM55" s="403"/>
      <c r="DN55" s="137" t="s">
        <v>91</v>
      </c>
      <c r="DO55" s="138"/>
      <c r="DP55" s="138"/>
      <c r="DQ55" s="401" t="s">
        <v>991</v>
      </c>
      <c r="DR55" s="402"/>
      <c r="DS55" s="403"/>
      <c r="DT55" s="137" t="s">
        <v>91</v>
      </c>
      <c r="DU55" s="138"/>
      <c r="DV55" s="138"/>
      <c r="DW55" s="401" t="s">
        <v>991</v>
      </c>
      <c r="DX55" s="402"/>
      <c r="DY55" s="403"/>
      <c r="DZ55" s="137" t="s">
        <v>91</v>
      </c>
      <c r="EA55" s="138"/>
      <c r="EB55" s="138"/>
      <c r="EC55" s="401" t="s">
        <v>991</v>
      </c>
      <c r="ED55" s="402"/>
      <c r="EE55" s="403"/>
      <c r="EF55" s="137" t="s">
        <v>91</v>
      </c>
      <c r="EG55" s="138"/>
      <c r="EH55" s="138"/>
      <c r="EI55" s="401" t="s">
        <v>991</v>
      </c>
      <c r="EJ55" s="402"/>
      <c r="EK55" s="403"/>
      <c r="EL55" s="137" t="s">
        <v>91</v>
      </c>
      <c r="EM55" s="138"/>
      <c r="EN55" s="138"/>
      <c r="EO55" s="401" t="s">
        <v>991</v>
      </c>
      <c r="EP55" s="402"/>
      <c r="EQ55" s="403"/>
      <c r="ER55" s="137" t="s">
        <v>91</v>
      </c>
      <c r="ES55" s="138"/>
      <c r="ET55" s="138"/>
      <c r="EU55" s="401" t="s">
        <v>991</v>
      </c>
      <c r="EV55" s="402"/>
      <c r="EW55" s="403"/>
      <c r="EX55" s="137" t="s">
        <v>91</v>
      </c>
      <c r="EY55" s="138"/>
      <c r="EZ55" s="138"/>
      <c r="FA55" s="401" t="s">
        <v>991</v>
      </c>
      <c r="FB55" s="402"/>
      <c r="FC55" s="403"/>
      <c r="FD55" s="137" t="s">
        <v>91</v>
      </c>
      <c r="FE55" s="138"/>
      <c r="FF55" s="138"/>
      <c r="FG55" s="401" t="s">
        <v>991</v>
      </c>
      <c r="FH55" s="402"/>
      <c r="FI55" s="403"/>
      <c r="FJ55" s="137" t="s">
        <v>91</v>
      </c>
      <c r="FK55" s="138"/>
      <c r="FL55" s="138"/>
      <c r="FM55" s="401" t="s">
        <v>991</v>
      </c>
      <c r="FN55" s="402"/>
      <c r="FO55" s="403"/>
      <c r="FP55" s="137" t="s">
        <v>91</v>
      </c>
      <c r="FQ55" s="138"/>
      <c r="FR55" s="138"/>
      <c r="FS55" s="401" t="s">
        <v>991</v>
      </c>
      <c r="FT55" s="402"/>
      <c r="FU55" s="403"/>
      <c r="FV55" s="137" t="s">
        <v>91</v>
      </c>
      <c r="FW55" s="138"/>
      <c r="FX55" s="138"/>
      <c r="FY55" s="401" t="s">
        <v>991</v>
      </c>
      <c r="FZ55" s="402"/>
      <c r="GA55" s="403"/>
      <c r="GB55" s="137" t="s">
        <v>91</v>
      </c>
      <c r="GC55" s="138"/>
      <c r="GD55" s="138"/>
      <c r="GE55" s="401" t="s">
        <v>991</v>
      </c>
      <c r="GF55" s="402"/>
      <c r="GG55" s="403"/>
      <c r="GT55" s="137" t="s">
        <v>91</v>
      </c>
      <c r="GU55" s="138"/>
      <c r="GV55" s="138"/>
      <c r="GW55" s="401" t="s">
        <v>991</v>
      </c>
      <c r="GX55" s="402"/>
      <c r="GY55" s="403"/>
      <c r="GZ55" s="137" t="s">
        <v>91</v>
      </c>
      <c r="HA55" s="138"/>
      <c r="HB55" s="138"/>
      <c r="HC55" s="401" t="s">
        <v>991</v>
      </c>
      <c r="HD55" s="402"/>
      <c r="HE55" s="403"/>
      <c r="HF55" s="137" t="s">
        <v>91</v>
      </c>
      <c r="HG55" s="138"/>
      <c r="HH55" s="138"/>
      <c r="HI55" s="401" t="s">
        <v>991</v>
      </c>
      <c r="HJ55" s="402"/>
      <c r="HK55" s="403"/>
      <c r="HL55" s="137" t="s">
        <v>91</v>
      </c>
      <c r="HM55" s="138"/>
      <c r="HN55" s="138"/>
      <c r="HO55" s="401" t="s">
        <v>991</v>
      </c>
      <c r="HP55" s="402"/>
      <c r="HQ55" s="403"/>
      <c r="HR55" s="137" t="s">
        <v>91</v>
      </c>
      <c r="HS55" s="138"/>
      <c r="HT55" s="138"/>
      <c r="HU55" s="401" t="s">
        <v>991</v>
      </c>
      <c r="HV55" s="402"/>
      <c r="HW55" s="403"/>
      <c r="HX55" s="137" t="s">
        <v>91</v>
      </c>
      <c r="HY55" s="138"/>
      <c r="HZ55" s="138"/>
      <c r="IA55" s="401" t="s">
        <v>991</v>
      </c>
      <c r="IB55" s="402"/>
      <c r="IC55" s="403"/>
      <c r="ID55" s="137" t="s">
        <v>91</v>
      </c>
      <c r="IE55" s="138"/>
      <c r="IF55" s="138"/>
      <c r="IG55" s="401" t="s">
        <v>991</v>
      </c>
      <c r="IH55" s="402"/>
      <c r="II55" s="403"/>
      <c r="IJ55" s="137" t="s">
        <v>91</v>
      </c>
      <c r="IK55" s="138"/>
      <c r="IL55" s="138"/>
      <c r="IM55" s="401" t="s">
        <v>991</v>
      </c>
      <c r="IN55" s="402"/>
      <c r="IO55" s="403"/>
      <c r="IP55" s="137" t="s">
        <v>91</v>
      </c>
      <c r="IQ55" s="138"/>
      <c r="IR55" s="138"/>
      <c r="IS55" s="401" t="s">
        <v>991</v>
      </c>
      <c r="IT55" s="402"/>
      <c r="IU55" s="403"/>
      <c r="IV55" s="137" t="s">
        <v>91</v>
      </c>
      <c r="IW55" s="138"/>
      <c r="IX55" s="138"/>
      <c r="IY55" s="401" t="s">
        <v>991</v>
      </c>
      <c r="IZ55" s="402"/>
      <c r="JA55" s="403"/>
    </row>
    <row r="56" spans="1:261" ht="20.399999999999999" customHeight="1" x14ac:dyDescent="0.45">
      <c r="A56" s="297"/>
      <c r="B56" s="1" t="s">
        <v>7</v>
      </c>
      <c r="C56" s="23">
        <v>7</v>
      </c>
      <c r="D56" s="297"/>
      <c r="E56" s="1" t="s">
        <v>51</v>
      </c>
      <c r="F56" s="319"/>
      <c r="G56" s="248" t="s">
        <v>30</v>
      </c>
      <c r="H56" s="249"/>
      <c r="I56" s="319"/>
      <c r="J56" s="112" t="s">
        <v>118</v>
      </c>
      <c r="K56" s="113"/>
      <c r="L56" s="114"/>
      <c r="M56" s="392"/>
      <c r="N56" s="393"/>
      <c r="O56" s="394"/>
      <c r="V56" s="112" t="s">
        <v>134</v>
      </c>
      <c r="W56" s="113"/>
      <c r="X56" s="114"/>
      <c r="Y56" s="392"/>
      <c r="Z56" s="393"/>
      <c r="AA56" s="394"/>
      <c r="AB56" s="198" t="s">
        <v>199</v>
      </c>
      <c r="AC56" s="199"/>
      <c r="AD56" s="199"/>
      <c r="AE56" s="392"/>
      <c r="AF56" s="393"/>
      <c r="AG56" s="394"/>
      <c r="AH56" s="112" t="s">
        <v>239</v>
      </c>
      <c r="AI56" s="113"/>
      <c r="AJ56" s="114"/>
      <c r="AK56" s="392"/>
      <c r="AL56" s="393"/>
      <c r="AM56" s="394"/>
      <c r="AT56" s="112" t="s">
        <v>282</v>
      </c>
      <c r="AU56" s="113"/>
      <c r="AV56" s="114"/>
      <c r="AW56" s="392"/>
      <c r="AX56" s="393"/>
      <c r="AY56" s="394"/>
      <c r="BF56" s="198" t="s">
        <v>287</v>
      </c>
      <c r="BG56" s="199"/>
      <c r="BH56" s="199"/>
      <c r="BI56" s="392"/>
      <c r="BJ56" s="393"/>
      <c r="BK56" s="394"/>
      <c r="BR56" s="112" t="s">
        <v>362</v>
      </c>
      <c r="BS56" s="113"/>
      <c r="BT56" s="114"/>
      <c r="BU56" s="392"/>
      <c r="BV56" s="393"/>
      <c r="BW56" s="394"/>
      <c r="CD56" s="112" t="s">
        <v>403</v>
      </c>
      <c r="CE56" s="113"/>
      <c r="CF56" s="114"/>
      <c r="CG56" s="392"/>
      <c r="CH56" s="393"/>
      <c r="CI56" s="394"/>
      <c r="CJ56" s="112" t="s">
        <v>978</v>
      </c>
      <c r="CK56" s="113"/>
      <c r="CL56" s="114"/>
      <c r="CM56" s="392"/>
      <c r="CN56" s="393"/>
      <c r="CO56" s="394"/>
      <c r="CP56" s="112" t="s">
        <v>444</v>
      </c>
      <c r="CQ56" s="113"/>
      <c r="CR56" s="114"/>
      <c r="CS56" s="392"/>
      <c r="CT56" s="393"/>
      <c r="CU56" s="394"/>
      <c r="DB56" s="112" t="s">
        <v>476</v>
      </c>
      <c r="DC56" s="113"/>
      <c r="DD56" s="114"/>
      <c r="DE56" s="392"/>
      <c r="DF56" s="393"/>
      <c r="DG56" s="394"/>
      <c r="DH56" s="262" t="s">
        <v>496</v>
      </c>
      <c r="DI56" s="263"/>
      <c r="DJ56" s="263"/>
      <c r="DK56" s="392"/>
      <c r="DL56" s="393"/>
      <c r="DM56" s="394"/>
      <c r="DN56" s="112" t="s">
        <v>518</v>
      </c>
      <c r="DO56" s="113"/>
      <c r="DP56" s="114"/>
      <c r="DQ56" s="392"/>
      <c r="DR56" s="393"/>
      <c r="DS56" s="394"/>
      <c r="DT56" s="112" t="s">
        <v>533</v>
      </c>
      <c r="DU56" s="113"/>
      <c r="DV56" s="114"/>
      <c r="DW56" s="392"/>
      <c r="DX56" s="393"/>
      <c r="DY56" s="394"/>
      <c r="DZ56" s="112" t="s">
        <v>588</v>
      </c>
      <c r="EA56" s="113"/>
      <c r="EB56" s="114"/>
      <c r="EC56" s="392"/>
      <c r="ED56" s="393"/>
      <c r="EE56" s="394"/>
      <c r="EF56" s="112" t="s">
        <v>603</v>
      </c>
      <c r="EG56" s="113"/>
      <c r="EH56" s="114"/>
      <c r="EI56" s="392"/>
      <c r="EJ56" s="393"/>
      <c r="EK56" s="394"/>
      <c r="EL56" s="112" t="s">
        <v>647</v>
      </c>
      <c r="EM56" s="113"/>
      <c r="EN56" s="114"/>
      <c r="EO56" s="392"/>
      <c r="EP56" s="393"/>
      <c r="EQ56" s="394"/>
      <c r="ER56" s="112" t="s">
        <v>666</v>
      </c>
      <c r="ES56" s="113"/>
      <c r="ET56" s="114"/>
      <c r="EU56" s="392"/>
      <c r="EV56" s="393"/>
      <c r="EW56" s="394"/>
      <c r="EX56" s="112" t="s">
        <v>720</v>
      </c>
      <c r="EY56" s="113"/>
      <c r="EZ56" s="114"/>
      <c r="FA56" s="392"/>
      <c r="FB56" s="393"/>
      <c r="FC56" s="394"/>
      <c r="FD56" s="112" t="s">
        <v>731</v>
      </c>
      <c r="FE56" s="113"/>
      <c r="FF56" s="114"/>
      <c r="FG56" s="392"/>
      <c r="FH56" s="393"/>
      <c r="FI56" s="394"/>
      <c r="FJ56" s="112" t="s">
        <v>783</v>
      </c>
      <c r="FK56" s="113"/>
      <c r="FL56" s="114"/>
      <c r="FM56" s="392"/>
      <c r="FN56" s="393"/>
      <c r="FO56" s="394"/>
      <c r="FP56" s="112" t="s">
        <v>795</v>
      </c>
      <c r="FQ56" s="113"/>
      <c r="FR56" s="114"/>
      <c r="FS56" s="392"/>
      <c r="FT56" s="393"/>
      <c r="FU56" s="394"/>
      <c r="FV56" s="162" t="s">
        <v>860</v>
      </c>
      <c r="FW56" s="163"/>
      <c r="FX56" s="164"/>
      <c r="FY56" s="392"/>
      <c r="FZ56" s="393"/>
      <c r="GA56" s="394"/>
      <c r="GB56" s="112" t="s">
        <v>844</v>
      </c>
      <c r="GC56" s="113"/>
      <c r="GD56" s="114"/>
      <c r="GE56" s="392"/>
      <c r="GF56" s="393"/>
      <c r="GG56" s="394"/>
      <c r="GT56" s="112" t="s">
        <v>796</v>
      </c>
      <c r="GU56" s="113"/>
      <c r="GV56" s="114"/>
      <c r="GW56" s="392"/>
      <c r="GX56" s="393"/>
      <c r="GY56" s="394"/>
      <c r="GZ56" s="112" t="s">
        <v>144</v>
      </c>
      <c r="HA56" s="113"/>
      <c r="HB56" s="114"/>
      <c r="HC56" s="392"/>
      <c r="HD56" s="393"/>
      <c r="HE56" s="394"/>
      <c r="HF56" s="112" t="s">
        <v>283</v>
      </c>
      <c r="HG56" s="113"/>
      <c r="HH56" s="114"/>
      <c r="HI56" s="392"/>
      <c r="HJ56" s="393"/>
      <c r="HK56" s="394"/>
      <c r="HL56" s="112" t="s">
        <v>647</v>
      </c>
      <c r="HM56" s="113"/>
      <c r="HN56" s="114"/>
      <c r="HO56" s="392"/>
      <c r="HP56" s="393"/>
      <c r="HQ56" s="394"/>
      <c r="HR56" s="112" t="s">
        <v>518</v>
      </c>
      <c r="HS56" s="113"/>
      <c r="HT56" s="114"/>
      <c r="HU56" s="392"/>
      <c r="HV56" s="393"/>
      <c r="HW56" s="394"/>
      <c r="HX56" s="112" t="s">
        <v>704</v>
      </c>
      <c r="HY56" s="113"/>
      <c r="HZ56" s="114"/>
      <c r="IA56" s="392"/>
      <c r="IB56" s="393"/>
      <c r="IC56" s="394"/>
      <c r="ID56" s="112" t="s">
        <v>411</v>
      </c>
      <c r="IE56" s="113"/>
      <c r="IF56" s="114"/>
      <c r="IG56" s="392"/>
      <c r="IH56" s="393"/>
      <c r="II56" s="394"/>
      <c r="IJ56" s="112" t="s">
        <v>405</v>
      </c>
      <c r="IK56" s="113"/>
      <c r="IL56" s="114"/>
      <c r="IM56" s="392"/>
      <c r="IN56" s="393"/>
      <c r="IO56" s="394"/>
      <c r="IP56" s="112" t="s">
        <v>255</v>
      </c>
      <c r="IQ56" s="113"/>
      <c r="IR56" s="114"/>
      <c r="IS56" s="392"/>
      <c r="IT56" s="393"/>
      <c r="IU56" s="394"/>
      <c r="IV56" s="112" t="s">
        <v>96</v>
      </c>
      <c r="IW56" s="113"/>
      <c r="IX56" s="114"/>
      <c r="IY56" s="392"/>
      <c r="IZ56" s="393"/>
      <c r="JA56" s="394"/>
    </row>
    <row r="57" spans="1:261" ht="20.399999999999999" customHeight="1" thickBot="1" x14ac:dyDescent="0.5">
      <c r="A57" s="298"/>
      <c r="B57" s="1" t="s">
        <v>8</v>
      </c>
      <c r="C57" s="23">
        <v>8</v>
      </c>
      <c r="D57" s="297"/>
      <c r="E57" s="1" t="s">
        <v>53</v>
      </c>
      <c r="F57" s="320"/>
      <c r="G57" s="248" t="s">
        <v>31</v>
      </c>
      <c r="H57" s="249"/>
      <c r="I57" s="320"/>
      <c r="J57" s="123" t="s">
        <v>83</v>
      </c>
      <c r="K57" s="124"/>
      <c r="L57" s="125"/>
      <c r="M57" s="395"/>
      <c r="N57" s="396"/>
      <c r="O57" s="397"/>
      <c r="V57" s="123" t="s">
        <v>83</v>
      </c>
      <c r="W57" s="124"/>
      <c r="X57" s="125"/>
      <c r="Y57" s="392"/>
      <c r="Z57" s="393"/>
      <c r="AA57" s="394"/>
      <c r="AB57" s="117" t="s">
        <v>83</v>
      </c>
      <c r="AC57" s="118"/>
      <c r="AD57" s="118"/>
      <c r="AE57" s="392"/>
      <c r="AF57" s="393"/>
      <c r="AG57" s="394"/>
      <c r="AH57" s="191" t="s">
        <v>87</v>
      </c>
      <c r="AI57" s="192"/>
      <c r="AJ57" s="192"/>
      <c r="AK57" s="392"/>
      <c r="AL57" s="393"/>
      <c r="AM57" s="394"/>
      <c r="AT57" s="123" t="s">
        <v>83</v>
      </c>
      <c r="AU57" s="124"/>
      <c r="AV57" s="125"/>
      <c r="AW57" s="395"/>
      <c r="AX57" s="396"/>
      <c r="AY57" s="397"/>
      <c r="BF57" s="117" t="s">
        <v>83</v>
      </c>
      <c r="BG57" s="118"/>
      <c r="BH57" s="118"/>
      <c r="BI57" s="395"/>
      <c r="BJ57" s="396"/>
      <c r="BK57" s="397"/>
      <c r="BR57" s="191" t="s">
        <v>84</v>
      </c>
      <c r="BS57" s="192"/>
      <c r="BT57" s="192"/>
      <c r="BU57" s="395"/>
      <c r="BV57" s="396"/>
      <c r="BW57" s="397"/>
      <c r="CD57" s="134" t="s">
        <v>80</v>
      </c>
      <c r="CE57" s="124"/>
      <c r="CF57" s="125"/>
      <c r="CG57" s="395"/>
      <c r="CH57" s="396"/>
      <c r="CI57" s="397"/>
      <c r="CJ57" s="117" t="s">
        <v>83</v>
      </c>
      <c r="CK57" s="118"/>
      <c r="CL57" s="118"/>
      <c r="CM57" s="395"/>
      <c r="CN57" s="396"/>
      <c r="CO57" s="397"/>
      <c r="CP57" s="191" t="s">
        <v>84</v>
      </c>
      <c r="CQ57" s="192"/>
      <c r="CR57" s="192"/>
      <c r="CS57" s="395"/>
      <c r="CT57" s="396"/>
      <c r="CU57" s="397"/>
      <c r="DB57" s="134" t="s">
        <v>84</v>
      </c>
      <c r="DC57" s="124"/>
      <c r="DD57" s="125"/>
      <c r="DE57" s="395"/>
      <c r="DF57" s="396"/>
      <c r="DG57" s="397"/>
      <c r="DH57" s="123" t="s">
        <v>85</v>
      </c>
      <c r="DI57" s="124"/>
      <c r="DJ57" s="125"/>
      <c r="DK57" s="395"/>
      <c r="DL57" s="396"/>
      <c r="DM57" s="397"/>
      <c r="DN57" s="123" t="s">
        <v>82</v>
      </c>
      <c r="DO57" s="124"/>
      <c r="DP57" s="125"/>
      <c r="DQ57" s="395"/>
      <c r="DR57" s="396"/>
      <c r="DS57" s="397"/>
      <c r="DT57" s="117" t="s">
        <v>83</v>
      </c>
      <c r="DU57" s="118"/>
      <c r="DV57" s="118"/>
      <c r="DW57" s="395"/>
      <c r="DX57" s="396"/>
      <c r="DY57" s="397"/>
      <c r="DZ57" s="134" t="s">
        <v>79</v>
      </c>
      <c r="EA57" s="124"/>
      <c r="EB57" s="125"/>
      <c r="EC57" s="395"/>
      <c r="ED57" s="396"/>
      <c r="EE57" s="397"/>
      <c r="EF57" s="117" t="s">
        <v>84</v>
      </c>
      <c r="EG57" s="118"/>
      <c r="EH57" s="118"/>
      <c r="EI57" s="395"/>
      <c r="EJ57" s="396"/>
      <c r="EK57" s="397"/>
      <c r="EL57" s="134" t="s">
        <v>79</v>
      </c>
      <c r="EM57" s="124"/>
      <c r="EN57" s="125"/>
      <c r="EO57" s="395"/>
      <c r="EP57" s="396"/>
      <c r="EQ57" s="397"/>
      <c r="ER57" s="134" t="s">
        <v>79</v>
      </c>
      <c r="ES57" s="124"/>
      <c r="ET57" s="125"/>
      <c r="EU57" s="395"/>
      <c r="EV57" s="396"/>
      <c r="EW57" s="397"/>
      <c r="EX57" s="134" t="s">
        <v>80</v>
      </c>
      <c r="EY57" s="124"/>
      <c r="EZ57" s="125"/>
      <c r="FA57" s="395"/>
      <c r="FB57" s="396"/>
      <c r="FC57" s="397"/>
      <c r="FD57" s="123" t="s">
        <v>85</v>
      </c>
      <c r="FE57" s="124"/>
      <c r="FF57" s="125"/>
      <c r="FG57" s="395"/>
      <c r="FH57" s="396"/>
      <c r="FI57" s="397"/>
      <c r="FJ57" s="134" t="s">
        <v>79</v>
      </c>
      <c r="FK57" s="124"/>
      <c r="FL57" s="125"/>
      <c r="FM57" s="395"/>
      <c r="FN57" s="396"/>
      <c r="FO57" s="397"/>
      <c r="FP57" s="134" t="s">
        <v>80</v>
      </c>
      <c r="FQ57" s="124"/>
      <c r="FR57" s="125"/>
      <c r="FS57" s="395"/>
      <c r="FT57" s="396"/>
      <c r="FU57" s="397"/>
      <c r="FV57" s="134" t="s">
        <v>80</v>
      </c>
      <c r="FW57" s="124"/>
      <c r="FX57" s="125"/>
      <c r="FY57" s="395"/>
      <c r="FZ57" s="396"/>
      <c r="GA57" s="397"/>
      <c r="GB57" s="134" t="s">
        <v>80</v>
      </c>
      <c r="GC57" s="124"/>
      <c r="GD57" s="125"/>
      <c r="GE57" s="395"/>
      <c r="GF57" s="396"/>
      <c r="GG57" s="397"/>
      <c r="GT57" s="134" t="s">
        <v>80</v>
      </c>
      <c r="GU57" s="124"/>
      <c r="GV57" s="125"/>
      <c r="GW57" s="395"/>
      <c r="GX57" s="396"/>
      <c r="GY57" s="397"/>
      <c r="GZ57" s="134" t="s">
        <v>80</v>
      </c>
      <c r="HA57" s="124"/>
      <c r="HB57" s="125"/>
      <c r="HC57" s="395"/>
      <c r="HD57" s="396"/>
      <c r="HE57" s="397"/>
      <c r="HF57" s="134" t="s">
        <v>80</v>
      </c>
      <c r="HG57" s="124"/>
      <c r="HH57" s="125"/>
      <c r="HI57" s="395"/>
      <c r="HJ57" s="396"/>
      <c r="HK57" s="397"/>
      <c r="HL57" s="134" t="s">
        <v>80</v>
      </c>
      <c r="HM57" s="124"/>
      <c r="HN57" s="125"/>
      <c r="HO57" s="395"/>
      <c r="HP57" s="396"/>
      <c r="HQ57" s="397"/>
      <c r="HR57" s="134" t="s">
        <v>80</v>
      </c>
      <c r="HS57" s="124"/>
      <c r="HT57" s="125"/>
      <c r="HU57" s="395"/>
      <c r="HV57" s="396"/>
      <c r="HW57" s="397"/>
      <c r="HX57" s="134" t="s">
        <v>80</v>
      </c>
      <c r="HY57" s="124"/>
      <c r="HZ57" s="125"/>
      <c r="IA57" s="395"/>
      <c r="IB57" s="396"/>
      <c r="IC57" s="397"/>
      <c r="ID57" s="134" t="s">
        <v>81</v>
      </c>
      <c r="IE57" s="124"/>
      <c r="IF57" s="125"/>
      <c r="IG57" s="395"/>
      <c r="IH57" s="396"/>
      <c r="II57" s="397"/>
      <c r="IJ57" s="134" t="s">
        <v>81</v>
      </c>
      <c r="IK57" s="124"/>
      <c r="IL57" s="125"/>
      <c r="IM57" s="395"/>
      <c r="IN57" s="396"/>
      <c r="IO57" s="397"/>
      <c r="IP57" s="134" t="s">
        <v>81</v>
      </c>
      <c r="IQ57" s="124"/>
      <c r="IR57" s="125"/>
      <c r="IS57" s="395"/>
      <c r="IT57" s="396"/>
      <c r="IU57" s="397"/>
      <c r="IV57" s="134" t="s">
        <v>81</v>
      </c>
      <c r="IW57" s="124"/>
      <c r="IX57" s="125"/>
      <c r="IY57" s="395"/>
      <c r="IZ57" s="396"/>
      <c r="JA57" s="397"/>
    </row>
    <row r="58" spans="1:261" ht="20.399999999999999" customHeight="1" x14ac:dyDescent="0.45">
      <c r="A58" s="296" t="s">
        <v>9</v>
      </c>
      <c r="B58" s="1" t="s">
        <v>5</v>
      </c>
      <c r="C58" s="23">
        <v>9</v>
      </c>
      <c r="D58" s="297"/>
      <c r="E58" s="1" t="s">
        <v>54</v>
      </c>
      <c r="F58" s="321">
        <v>36</v>
      </c>
      <c r="G58" s="248" t="s">
        <v>32</v>
      </c>
      <c r="H58" s="249"/>
      <c r="I58" s="321">
        <v>42</v>
      </c>
      <c r="J58" s="112" t="s">
        <v>119</v>
      </c>
      <c r="K58" s="113"/>
      <c r="L58" s="114"/>
      <c r="M58" s="395"/>
      <c r="N58" s="396"/>
      <c r="O58" s="397"/>
      <c r="V58" s="112" t="s">
        <v>135</v>
      </c>
      <c r="W58" s="113"/>
      <c r="X58" s="114"/>
      <c r="Y58" s="392"/>
      <c r="Z58" s="393"/>
      <c r="AA58" s="394"/>
      <c r="AB58" s="198" t="s">
        <v>200</v>
      </c>
      <c r="AC58" s="199"/>
      <c r="AD58" s="199"/>
      <c r="AE58" s="392"/>
      <c r="AF58" s="393"/>
      <c r="AG58" s="394"/>
      <c r="AH58" s="112" t="s">
        <v>372</v>
      </c>
      <c r="AI58" s="113"/>
      <c r="AJ58" s="114"/>
      <c r="AK58" s="392"/>
      <c r="AL58" s="393"/>
      <c r="AM58" s="394"/>
      <c r="AT58" s="112" t="s">
        <v>283</v>
      </c>
      <c r="AU58" s="113"/>
      <c r="AV58" s="114"/>
      <c r="AW58" s="392"/>
      <c r="AX58" s="393"/>
      <c r="AY58" s="394"/>
      <c r="BF58" s="198" t="s">
        <v>322</v>
      </c>
      <c r="BG58" s="199"/>
      <c r="BH58" s="199"/>
      <c r="BI58" s="392"/>
      <c r="BJ58" s="393"/>
      <c r="BK58" s="394"/>
      <c r="BR58" s="112" t="s">
        <v>363</v>
      </c>
      <c r="BS58" s="113"/>
      <c r="BT58" s="114"/>
      <c r="BU58" s="392"/>
      <c r="BV58" s="393"/>
      <c r="BW58" s="394"/>
      <c r="CD58" s="112" t="s">
        <v>404</v>
      </c>
      <c r="CE58" s="113"/>
      <c r="CF58" s="114"/>
      <c r="CG58" s="392"/>
      <c r="CH58" s="393"/>
      <c r="CI58" s="394"/>
      <c r="CJ58" s="448"/>
      <c r="CK58" s="448"/>
      <c r="CL58" s="448"/>
      <c r="CM58" s="449"/>
      <c r="CN58" s="450"/>
      <c r="CO58" s="451"/>
      <c r="CP58" s="143" t="s">
        <v>445</v>
      </c>
      <c r="CQ58" s="144"/>
      <c r="CR58" s="145"/>
      <c r="CS58" s="392"/>
      <c r="CT58" s="393"/>
      <c r="CU58" s="394"/>
      <c r="DB58" s="112" t="s">
        <v>477</v>
      </c>
      <c r="DC58" s="113"/>
      <c r="DD58" s="114"/>
      <c r="DE58" s="392"/>
      <c r="DF58" s="393"/>
      <c r="DG58" s="394"/>
      <c r="DH58" s="198" t="s">
        <v>497</v>
      </c>
      <c r="DI58" s="199"/>
      <c r="DJ58" s="199"/>
      <c r="DK58" s="392"/>
      <c r="DL58" s="393"/>
      <c r="DM58" s="394"/>
      <c r="DN58" s="112" t="s">
        <v>519</v>
      </c>
      <c r="DO58" s="113"/>
      <c r="DP58" s="114"/>
      <c r="DQ58" s="392"/>
      <c r="DR58" s="393"/>
      <c r="DS58" s="394"/>
      <c r="DT58" s="112" t="s">
        <v>534</v>
      </c>
      <c r="DU58" s="113"/>
      <c r="DV58" s="114"/>
      <c r="DW58" s="392"/>
      <c r="DX58" s="393"/>
      <c r="DY58" s="394"/>
      <c r="DZ58" s="112" t="s">
        <v>589</v>
      </c>
      <c r="EA58" s="113"/>
      <c r="EB58" s="114"/>
      <c r="EC58" s="392"/>
      <c r="ED58" s="393"/>
      <c r="EE58" s="394"/>
      <c r="EF58" s="112" t="s">
        <v>604</v>
      </c>
      <c r="EG58" s="113"/>
      <c r="EH58" s="114"/>
      <c r="EI58" s="392"/>
      <c r="EJ58" s="393"/>
      <c r="EK58" s="394"/>
      <c r="EL58" s="112" t="s">
        <v>648</v>
      </c>
      <c r="EM58" s="113"/>
      <c r="EN58" s="114"/>
      <c r="EO58" s="392"/>
      <c r="EP58" s="393"/>
      <c r="EQ58" s="394"/>
      <c r="ER58" s="112" t="s">
        <v>667</v>
      </c>
      <c r="ES58" s="113"/>
      <c r="ET58" s="114"/>
      <c r="EU58" s="392"/>
      <c r="EV58" s="393"/>
      <c r="EW58" s="394"/>
      <c r="EX58" s="112" t="s">
        <v>721</v>
      </c>
      <c r="EY58" s="113"/>
      <c r="EZ58" s="114"/>
      <c r="FA58" s="392"/>
      <c r="FB58" s="393"/>
      <c r="FC58" s="394"/>
      <c r="FD58" s="112" t="s">
        <v>732</v>
      </c>
      <c r="FE58" s="113"/>
      <c r="FF58" s="114"/>
      <c r="FG58" s="392"/>
      <c r="FH58" s="393"/>
      <c r="FI58" s="394"/>
      <c r="FJ58" s="112" t="s">
        <v>784</v>
      </c>
      <c r="FK58" s="113"/>
      <c r="FL58" s="114"/>
      <c r="FM58" s="392"/>
      <c r="FN58" s="393"/>
      <c r="FO58" s="394"/>
      <c r="FP58" s="112" t="s">
        <v>796</v>
      </c>
      <c r="FQ58" s="113"/>
      <c r="FR58" s="114"/>
      <c r="FS58" s="392"/>
      <c r="FT58" s="393"/>
      <c r="FU58" s="394"/>
      <c r="FV58" s="112" t="s">
        <v>828</v>
      </c>
      <c r="FW58" s="113"/>
      <c r="FX58" s="114"/>
      <c r="FY58" s="392"/>
      <c r="FZ58" s="393"/>
      <c r="GA58" s="394"/>
      <c r="GB58" s="112" t="s">
        <v>845</v>
      </c>
      <c r="GC58" s="113"/>
      <c r="GD58" s="114"/>
      <c r="GE58" s="392"/>
      <c r="GF58" s="393"/>
      <c r="GG58" s="394"/>
      <c r="GT58" s="112" t="s">
        <v>142</v>
      </c>
      <c r="GU58" s="113"/>
      <c r="GV58" s="114"/>
      <c r="GW58" s="392"/>
      <c r="GX58" s="393"/>
      <c r="GY58" s="394"/>
      <c r="GZ58" s="112" t="s">
        <v>715</v>
      </c>
      <c r="HA58" s="113"/>
      <c r="HB58" s="114"/>
      <c r="HC58" s="392"/>
      <c r="HD58" s="393"/>
      <c r="HE58" s="394"/>
      <c r="HF58" s="112" t="s">
        <v>250</v>
      </c>
      <c r="HG58" s="113"/>
      <c r="HH58" s="114"/>
      <c r="HI58" s="392"/>
      <c r="HJ58" s="393"/>
      <c r="HK58" s="394"/>
      <c r="HL58" s="112" t="s">
        <v>810</v>
      </c>
      <c r="HM58" s="113"/>
      <c r="HN58" s="114"/>
      <c r="HO58" s="392"/>
      <c r="HP58" s="393"/>
      <c r="HQ58" s="394"/>
      <c r="HR58" s="112" t="s">
        <v>492</v>
      </c>
      <c r="HS58" s="113"/>
      <c r="HT58" s="114"/>
      <c r="HU58" s="392"/>
      <c r="HV58" s="393"/>
      <c r="HW58" s="394"/>
      <c r="HX58" s="112" t="s">
        <v>576</v>
      </c>
      <c r="HY58" s="113"/>
      <c r="HZ58" s="114"/>
      <c r="IA58" s="392"/>
      <c r="IB58" s="393"/>
      <c r="IC58" s="394"/>
      <c r="ID58" s="112" t="s">
        <v>413</v>
      </c>
      <c r="IE58" s="113"/>
      <c r="IF58" s="114"/>
      <c r="IG58" s="392"/>
      <c r="IH58" s="393"/>
      <c r="II58" s="394"/>
      <c r="IJ58" s="112" t="s">
        <v>389</v>
      </c>
      <c r="IK58" s="113"/>
      <c r="IL58" s="114"/>
      <c r="IM58" s="392"/>
      <c r="IN58" s="393"/>
      <c r="IO58" s="394"/>
      <c r="IP58" s="112" t="s">
        <v>254</v>
      </c>
      <c r="IQ58" s="113"/>
      <c r="IR58" s="114"/>
      <c r="IS58" s="392"/>
      <c r="IT58" s="393"/>
      <c r="IU58" s="394"/>
      <c r="IV58" s="112" t="s">
        <v>252</v>
      </c>
      <c r="IW58" s="113"/>
      <c r="IX58" s="114"/>
      <c r="IY58" s="392"/>
      <c r="IZ58" s="393"/>
      <c r="JA58" s="394"/>
    </row>
    <row r="59" spans="1:261" ht="20.399999999999999" customHeight="1" x14ac:dyDescent="0.45">
      <c r="A59" s="297"/>
      <c r="B59" s="1" t="s">
        <v>6</v>
      </c>
      <c r="C59" s="23">
        <v>11</v>
      </c>
      <c r="D59" s="297"/>
      <c r="E59" s="1" t="s">
        <v>55</v>
      </c>
      <c r="F59" s="319"/>
      <c r="G59" s="248" t="s">
        <v>33</v>
      </c>
      <c r="H59" s="249"/>
      <c r="I59" s="319"/>
      <c r="J59" s="134" t="s">
        <v>84</v>
      </c>
      <c r="K59" s="124"/>
      <c r="L59" s="125"/>
      <c r="M59" s="395"/>
      <c r="N59" s="396"/>
      <c r="O59" s="397"/>
      <c r="V59" s="134" t="s">
        <v>84</v>
      </c>
      <c r="W59" s="124"/>
      <c r="X59" s="125"/>
      <c r="Y59" s="392"/>
      <c r="Z59" s="393"/>
      <c r="AA59" s="394"/>
      <c r="AB59" s="191" t="s">
        <v>84</v>
      </c>
      <c r="AC59" s="192"/>
      <c r="AD59" s="192"/>
      <c r="AE59" s="392"/>
      <c r="AF59" s="393"/>
      <c r="AG59" s="394"/>
      <c r="AH59" s="191" t="s">
        <v>87</v>
      </c>
      <c r="AI59" s="192"/>
      <c r="AJ59" s="192"/>
      <c r="AK59" s="392"/>
      <c r="AL59" s="393"/>
      <c r="AM59" s="394"/>
      <c r="AT59" s="134" t="s">
        <v>84</v>
      </c>
      <c r="AU59" s="124"/>
      <c r="AV59" s="125"/>
      <c r="AW59" s="395"/>
      <c r="AX59" s="396"/>
      <c r="AY59" s="397"/>
      <c r="BF59" s="117" t="s">
        <v>85</v>
      </c>
      <c r="BG59" s="118"/>
      <c r="BH59" s="118"/>
      <c r="BI59" s="395"/>
      <c r="BJ59" s="396"/>
      <c r="BK59" s="397"/>
      <c r="BR59" s="191" t="s">
        <v>84</v>
      </c>
      <c r="BS59" s="192"/>
      <c r="BT59" s="192"/>
      <c r="BU59" s="395"/>
      <c r="BV59" s="396"/>
      <c r="BW59" s="397"/>
      <c r="CD59" s="134" t="s">
        <v>80</v>
      </c>
      <c r="CE59" s="124"/>
      <c r="CF59" s="125"/>
      <c r="CG59" s="395"/>
      <c r="CH59" s="396"/>
      <c r="CI59" s="397"/>
      <c r="CJ59" s="419"/>
      <c r="CK59" s="419"/>
      <c r="CL59" s="419"/>
      <c r="CM59" s="424"/>
      <c r="CN59" s="426"/>
      <c r="CO59" s="427"/>
      <c r="CP59" s="191" t="s">
        <v>86</v>
      </c>
      <c r="CQ59" s="192"/>
      <c r="CR59" s="192"/>
      <c r="CS59" s="395"/>
      <c r="CT59" s="396"/>
      <c r="CU59" s="397"/>
      <c r="DB59" s="134" t="s">
        <v>84</v>
      </c>
      <c r="DC59" s="124"/>
      <c r="DD59" s="125"/>
      <c r="DE59" s="395"/>
      <c r="DF59" s="396"/>
      <c r="DG59" s="397"/>
      <c r="DH59" s="191" t="s">
        <v>86</v>
      </c>
      <c r="DI59" s="192"/>
      <c r="DJ59" s="192"/>
      <c r="DK59" s="395"/>
      <c r="DL59" s="396"/>
      <c r="DM59" s="397"/>
      <c r="DN59" s="123" t="s">
        <v>82</v>
      </c>
      <c r="DO59" s="124"/>
      <c r="DP59" s="125"/>
      <c r="DQ59" s="395"/>
      <c r="DR59" s="396"/>
      <c r="DS59" s="397"/>
      <c r="DT59" s="117" t="s">
        <v>84</v>
      </c>
      <c r="DU59" s="118"/>
      <c r="DV59" s="118"/>
      <c r="DW59" s="395"/>
      <c r="DX59" s="396"/>
      <c r="DY59" s="397"/>
      <c r="DZ59" s="134" t="s">
        <v>79</v>
      </c>
      <c r="EA59" s="124"/>
      <c r="EB59" s="125"/>
      <c r="EC59" s="395"/>
      <c r="ED59" s="396"/>
      <c r="EE59" s="397"/>
      <c r="EF59" s="117" t="s">
        <v>84</v>
      </c>
      <c r="EG59" s="118"/>
      <c r="EH59" s="118"/>
      <c r="EI59" s="395"/>
      <c r="EJ59" s="396"/>
      <c r="EK59" s="397"/>
      <c r="EL59" s="191" t="s">
        <v>79</v>
      </c>
      <c r="EM59" s="192"/>
      <c r="EN59" s="192"/>
      <c r="EO59" s="395"/>
      <c r="EP59" s="396"/>
      <c r="EQ59" s="397"/>
      <c r="ER59" s="191" t="s">
        <v>79</v>
      </c>
      <c r="ES59" s="192"/>
      <c r="ET59" s="192"/>
      <c r="EU59" s="395"/>
      <c r="EV59" s="396"/>
      <c r="EW59" s="397"/>
      <c r="EX59" s="123" t="s">
        <v>82</v>
      </c>
      <c r="EY59" s="124"/>
      <c r="EZ59" s="125"/>
      <c r="FA59" s="395"/>
      <c r="FB59" s="396"/>
      <c r="FC59" s="397"/>
      <c r="FD59" s="191" t="s">
        <v>84</v>
      </c>
      <c r="FE59" s="192"/>
      <c r="FF59" s="192"/>
      <c r="FG59" s="395"/>
      <c r="FH59" s="396"/>
      <c r="FI59" s="397"/>
      <c r="FJ59" s="134" t="s">
        <v>80</v>
      </c>
      <c r="FK59" s="124"/>
      <c r="FL59" s="125"/>
      <c r="FM59" s="395"/>
      <c r="FN59" s="396"/>
      <c r="FO59" s="397"/>
      <c r="FP59" s="134" t="s">
        <v>80</v>
      </c>
      <c r="FQ59" s="124"/>
      <c r="FR59" s="125"/>
      <c r="FS59" s="395"/>
      <c r="FT59" s="396"/>
      <c r="FU59" s="397"/>
      <c r="FV59" s="134" t="s">
        <v>80</v>
      </c>
      <c r="FW59" s="124"/>
      <c r="FX59" s="125"/>
      <c r="FY59" s="395"/>
      <c r="FZ59" s="396"/>
      <c r="GA59" s="397"/>
      <c r="GB59" s="134" t="s">
        <v>80</v>
      </c>
      <c r="GC59" s="124"/>
      <c r="GD59" s="125"/>
      <c r="GE59" s="395"/>
      <c r="GF59" s="396"/>
      <c r="GG59" s="397"/>
      <c r="GT59" s="134" t="s">
        <v>80</v>
      </c>
      <c r="GU59" s="124"/>
      <c r="GV59" s="125"/>
      <c r="GW59" s="395"/>
      <c r="GX59" s="396"/>
      <c r="GY59" s="397"/>
      <c r="GZ59" s="134" t="s">
        <v>80</v>
      </c>
      <c r="HA59" s="124"/>
      <c r="HB59" s="125"/>
      <c r="HC59" s="395"/>
      <c r="HD59" s="396"/>
      <c r="HE59" s="397"/>
      <c r="HF59" s="134" t="s">
        <v>80</v>
      </c>
      <c r="HG59" s="124"/>
      <c r="HH59" s="125"/>
      <c r="HI59" s="395"/>
      <c r="HJ59" s="396"/>
      <c r="HK59" s="397"/>
      <c r="HL59" s="134" t="s">
        <v>80</v>
      </c>
      <c r="HM59" s="124"/>
      <c r="HN59" s="125"/>
      <c r="HO59" s="395"/>
      <c r="HP59" s="396"/>
      <c r="HQ59" s="397"/>
      <c r="HR59" s="134" t="s">
        <v>80</v>
      </c>
      <c r="HS59" s="124"/>
      <c r="HT59" s="125"/>
      <c r="HU59" s="395"/>
      <c r="HV59" s="396"/>
      <c r="HW59" s="397"/>
      <c r="HX59" s="134" t="s">
        <v>80</v>
      </c>
      <c r="HY59" s="124"/>
      <c r="HZ59" s="125"/>
      <c r="IA59" s="395"/>
      <c r="IB59" s="396"/>
      <c r="IC59" s="397"/>
      <c r="ID59" s="134" t="s">
        <v>81</v>
      </c>
      <c r="IE59" s="124"/>
      <c r="IF59" s="125"/>
      <c r="IG59" s="395"/>
      <c r="IH59" s="396"/>
      <c r="II59" s="397"/>
      <c r="IJ59" s="134" t="s">
        <v>81</v>
      </c>
      <c r="IK59" s="124"/>
      <c r="IL59" s="125"/>
      <c r="IM59" s="395"/>
      <c r="IN59" s="396"/>
      <c r="IO59" s="397"/>
      <c r="IP59" s="191" t="s">
        <v>81</v>
      </c>
      <c r="IQ59" s="192"/>
      <c r="IR59" s="368"/>
      <c r="IS59" s="395"/>
      <c r="IT59" s="396"/>
      <c r="IU59" s="397"/>
      <c r="IV59" s="134" t="s">
        <v>81</v>
      </c>
      <c r="IW59" s="124"/>
      <c r="IX59" s="125"/>
      <c r="IY59" s="395"/>
      <c r="IZ59" s="396"/>
      <c r="JA59" s="397"/>
    </row>
    <row r="60" spans="1:261" ht="20.399999999999999" customHeight="1" x14ac:dyDescent="0.45">
      <c r="A60" s="297"/>
      <c r="B60" s="1" t="s">
        <v>7</v>
      </c>
      <c r="C60" s="23">
        <v>13</v>
      </c>
      <c r="D60" s="297"/>
      <c r="E60" s="1" t="s">
        <v>56</v>
      </c>
      <c r="F60" s="319"/>
      <c r="G60" s="272" t="s">
        <v>44</v>
      </c>
      <c r="H60" s="273"/>
      <c r="I60" s="319"/>
      <c r="J60" s="112" t="s">
        <v>120</v>
      </c>
      <c r="K60" s="113"/>
      <c r="L60" s="114"/>
      <c r="M60" s="395"/>
      <c r="N60" s="396"/>
      <c r="O60" s="397"/>
      <c r="V60" s="112" t="s">
        <v>179</v>
      </c>
      <c r="W60" s="113"/>
      <c r="X60" s="114"/>
      <c r="Y60" s="392"/>
      <c r="Z60" s="393"/>
      <c r="AA60" s="394"/>
      <c r="AB60" s="198" t="s">
        <v>201</v>
      </c>
      <c r="AC60" s="199"/>
      <c r="AD60" s="199"/>
      <c r="AE60" s="392"/>
      <c r="AF60" s="393"/>
      <c r="AG60" s="394"/>
      <c r="AH60" s="112" t="s">
        <v>240</v>
      </c>
      <c r="AI60" s="113"/>
      <c r="AJ60" s="114"/>
      <c r="AK60" s="392"/>
      <c r="AL60" s="393"/>
      <c r="AM60" s="394"/>
      <c r="AT60" s="112" t="s">
        <v>284</v>
      </c>
      <c r="AU60" s="113"/>
      <c r="AV60" s="114"/>
      <c r="AW60" s="392"/>
      <c r="AX60" s="393"/>
      <c r="AY60" s="394"/>
      <c r="BF60" s="198" t="s">
        <v>323</v>
      </c>
      <c r="BG60" s="199"/>
      <c r="BH60" s="199"/>
      <c r="BI60" s="392"/>
      <c r="BJ60" s="393"/>
      <c r="BK60" s="394"/>
      <c r="BR60" s="143" t="s">
        <v>364</v>
      </c>
      <c r="BS60" s="144"/>
      <c r="BT60" s="145"/>
      <c r="BU60" s="392"/>
      <c r="BV60" s="393"/>
      <c r="BW60" s="394"/>
      <c r="CD60" s="112" t="s">
        <v>405</v>
      </c>
      <c r="CE60" s="113"/>
      <c r="CF60" s="114"/>
      <c r="CG60" s="392"/>
      <c r="CH60" s="393"/>
      <c r="CI60" s="394"/>
      <c r="CP60" s="112" t="s">
        <v>446</v>
      </c>
      <c r="CQ60" s="113"/>
      <c r="CR60" s="114"/>
      <c r="CS60" s="392"/>
      <c r="CT60" s="393"/>
      <c r="CU60" s="394"/>
      <c r="DB60" s="112" t="s">
        <v>478</v>
      </c>
      <c r="DC60" s="113"/>
      <c r="DD60" s="114"/>
      <c r="DE60" s="392"/>
      <c r="DF60" s="393"/>
      <c r="DG60" s="394"/>
      <c r="DH60" s="262" t="s">
        <v>498</v>
      </c>
      <c r="DI60" s="263"/>
      <c r="DJ60" s="263"/>
      <c r="DK60" s="392"/>
      <c r="DL60" s="393"/>
      <c r="DM60" s="394"/>
      <c r="DN60" s="112" t="s">
        <v>520</v>
      </c>
      <c r="DO60" s="113"/>
      <c r="DP60" s="114"/>
      <c r="DQ60" s="392"/>
      <c r="DR60" s="393"/>
      <c r="DS60" s="394"/>
      <c r="DT60" s="112" t="s">
        <v>535</v>
      </c>
      <c r="DU60" s="113"/>
      <c r="DV60" s="114"/>
      <c r="DW60" s="392"/>
      <c r="DX60" s="393"/>
      <c r="DY60" s="394"/>
      <c r="DZ60" s="112" t="s">
        <v>590</v>
      </c>
      <c r="EA60" s="113"/>
      <c r="EB60" s="114"/>
      <c r="EC60" s="392"/>
      <c r="ED60" s="393"/>
      <c r="EE60" s="394"/>
      <c r="EF60" s="112" t="s">
        <v>215</v>
      </c>
      <c r="EG60" s="113"/>
      <c r="EH60" s="114"/>
      <c r="EI60" s="392"/>
      <c r="EJ60" s="393"/>
      <c r="EK60" s="394"/>
      <c r="EL60" s="112" t="s">
        <v>649</v>
      </c>
      <c r="EM60" s="113"/>
      <c r="EN60" s="114"/>
      <c r="EO60" s="392"/>
      <c r="EP60" s="393"/>
      <c r="EQ60" s="394"/>
      <c r="ER60" s="112" t="s">
        <v>668</v>
      </c>
      <c r="ES60" s="113"/>
      <c r="ET60" s="114"/>
      <c r="EU60" s="392"/>
      <c r="EV60" s="393"/>
      <c r="EW60" s="394"/>
      <c r="EX60" s="112" t="s">
        <v>722</v>
      </c>
      <c r="EY60" s="113"/>
      <c r="EZ60" s="114"/>
      <c r="FA60" s="392"/>
      <c r="FB60" s="393"/>
      <c r="FC60" s="394"/>
      <c r="FD60" s="112" t="s">
        <v>733</v>
      </c>
      <c r="FE60" s="113"/>
      <c r="FF60" s="114"/>
      <c r="FG60" s="392"/>
      <c r="FH60" s="393"/>
      <c r="FI60" s="394"/>
      <c r="FJ60" s="112" t="s">
        <v>785</v>
      </c>
      <c r="FK60" s="113"/>
      <c r="FL60" s="114"/>
      <c r="FM60" s="392"/>
      <c r="FN60" s="393"/>
      <c r="FO60" s="394"/>
      <c r="FP60" s="112" t="s">
        <v>797</v>
      </c>
      <c r="FQ60" s="113"/>
      <c r="FR60" s="114"/>
      <c r="FS60" s="392"/>
      <c r="FT60" s="393"/>
      <c r="FU60" s="394"/>
      <c r="FV60" s="112" t="s">
        <v>829</v>
      </c>
      <c r="FW60" s="113"/>
      <c r="FX60" s="114"/>
      <c r="FY60" s="392"/>
      <c r="FZ60" s="393"/>
      <c r="GA60" s="394"/>
      <c r="GB60" s="112" t="s">
        <v>846</v>
      </c>
      <c r="GC60" s="113"/>
      <c r="GD60" s="114"/>
      <c r="GE60" s="392"/>
      <c r="GF60" s="393"/>
      <c r="GG60" s="394"/>
      <c r="GT60" s="112" t="s">
        <v>255</v>
      </c>
      <c r="GU60" s="113"/>
      <c r="GV60" s="114"/>
      <c r="GW60" s="392"/>
      <c r="GX60" s="393"/>
      <c r="GY60" s="394"/>
      <c r="GZ60" s="112" t="s">
        <v>260</v>
      </c>
      <c r="HA60" s="113"/>
      <c r="HB60" s="114"/>
      <c r="HC60" s="392"/>
      <c r="HD60" s="393"/>
      <c r="HE60" s="394"/>
      <c r="HF60" s="112" t="s">
        <v>689</v>
      </c>
      <c r="HG60" s="113"/>
      <c r="HH60" s="114"/>
      <c r="HI60" s="392"/>
      <c r="HJ60" s="393"/>
      <c r="HK60" s="394"/>
      <c r="HL60" s="112" t="s">
        <v>753</v>
      </c>
      <c r="HM60" s="113"/>
      <c r="HN60" s="114"/>
      <c r="HO60" s="392"/>
      <c r="HP60" s="393"/>
      <c r="HQ60" s="394"/>
      <c r="HR60" s="112" t="s">
        <v>714</v>
      </c>
      <c r="HS60" s="113"/>
      <c r="HT60" s="114"/>
      <c r="HU60" s="392"/>
      <c r="HV60" s="393"/>
      <c r="HW60" s="394"/>
      <c r="HX60" s="112" t="s">
        <v>397</v>
      </c>
      <c r="HY60" s="113"/>
      <c r="HZ60" s="114"/>
      <c r="IA60" s="392"/>
      <c r="IB60" s="393"/>
      <c r="IC60" s="394"/>
      <c r="ID60" s="112" t="s">
        <v>405</v>
      </c>
      <c r="IE60" s="113"/>
      <c r="IF60" s="114"/>
      <c r="IG60" s="392"/>
      <c r="IH60" s="393"/>
      <c r="II60" s="394"/>
      <c r="IJ60" s="112" t="s">
        <v>415</v>
      </c>
      <c r="IK60" s="113"/>
      <c r="IL60" s="114"/>
      <c r="IM60" s="392"/>
      <c r="IN60" s="393"/>
      <c r="IO60" s="394"/>
      <c r="IP60" s="112" t="s">
        <v>252</v>
      </c>
      <c r="IQ60" s="113"/>
      <c r="IR60" s="114"/>
      <c r="IS60" s="392"/>
      <c r="IT60" s="393"/>
      <c r="IU60" s="394"/>
      <c r="IV60" s="112" t="s">
        <v>97</v>
      </c>
      <c r="IW60" s="113"/>
      <c r="IX60" s="114"/>
      <c r="IY60" s="392"/>
      <c r="IZ60" s="393"/>
      <c r="JA60" s="394"/>
    </row>
    <row r="61" spans="1:261" ht="20.399999999999999" customHeight="1" x14ac:dyDescent="0.45">
      <c r="A61" s="298"/>
      <c r="B61" s="1" t="s">
        <v>8</v>
      </c>
      <c r="C61" s="23">
        <v>14</v>
      </c>
      <c r="D61" s="297"/>
      <c r="E61" s="1" t="s">
        <v>57</v>
      </c>
      <c r="F61" s="320"/>
      <c r="G61" s="248" t="s">
        <v>45</v>
      </c>
      <c r="H61" s="249"/>
      <c r="I61" s="320"/>
      <c r="J61" s="134" t="s">
        <v>84</v>
      </c>
      <c r="K61" s="124"/>
      <c r="L61" s="125"/>
      <c r="M61" s="395"/>
      <c r="N61" s="396"/>
      <c r="O61" s="397"/>
      <c r="V61" s="134" t="s">
        <v>84</v>
      </c>
      <c r="W61" s="124"/>
      <c r="X61" s="125"/>
      <c r="Y61" s="392"/>
      <c r="Z61" s="393"/>
      <c r="AA61" s="394"/>
      <c r="AB61" s="191" t="s">
        <v>84</v>
      </c>
      <c r="AC61" s="192"/>
      <c r="AD61" s="192"/>
      <c r="AE61" s="392"/>
      <c r="AF61" s="393"/>
      <c r="AG61" s="394"/>
      <c r="AH61" s="191" t="s">
        <v>87</v>
      </c>
      <c r="AI61" s="192"/>
      <c r="AJ61" s="192"/>
      <c r="AK61" s="392"/>
      <c r="AL61" s="393"/>
      <c r="AM61" s="394"/>
      <c r="AT61" s="134" t="s">
        <v>84</v>
      </c>
      <c r="AU61" s="124"/>
      <c r="AV61" s="125"/>
      <c r="AW61" s="395"/>
      <c r="AX61" s="396"/>
      <c r="AY61" s="397"/>
      <c r="BF61" s="117" t="s">
        <v>83</v>
      </c>
      <c r="BG61" s="118"/>
      <c r="BH61" s="118"/>
      <c r="BI61" s="395"/>
      <c r="BJ61" s="396"/>
      <c r="BK61" s="397"/>
      <c r="BR61" s="191" t="s">
        <v>86</v>
      </c>
      <c r="BS61" s="192"/>
      <c r="BT61" s="192"/>
      <c r="BU61" s="395"/>
      <c r="BV61" s="396"/>
      <c r="BW61" s="397"/>
      <c r="CD61" s="134" t="s">
        <v>81</v>
      </c>
      <c r="CE61" s="124"/>
      <c r="CF61" s="125"/>
      <c r="CG61" s="395"/>
      <c r="CH61" s="396"/>
      <c r="CI61" s="397"/>
      <c r="CP61" s="191" t="s">
        <v>84</v>
      </c>
      <c r="CQ61" s="192"/>
      <c r="CR61" s="192"/>
      <c r="CS61" s="395"/>
      <c r="CT61" s="396"/>
      <c r="CU61" s="397"/>
      <c r="DB61" s="123" t="s">
        <v>85</v>
      </c>
      <c r="DC61" s="124"/>
      <c r="DD61" s="125"/>
      <c r="DE61" s="395"/>
      <c r="DF61" s="396"/>
      <c r="DG61" s="397"/>
      <c r="DH61" s="191" t="s">
        <v>86</v>
      </c>
      <c r="DI61" s="192"/>
      <c r="DJ61" s="192"/>
      <c r="DK61" s="395"/>
      <c r="DL61" s="396"/>
      <c r="DM61" s="397"/>
      <c r="DN61" s="123" t="s">
        <v>82</v>
      </c>
      <c r="DO61" s="124"/>
      <c r="DP61" s="125"/>
      <c r="DQ61" s="395"/>
      <c r="DR61" s="396"/>
      <c r="DS61" s="397"/>
      <c r="DT61" s="117" t="s">
        <v>84</v>
      </c>
      <c r="DU61" s="118"/>
      <c r="DV61" s="118"/>
      <c r="DW61" s="395"/>
      <c r="DX61" s="396"/>
      <c r="DY61" s="397"/>
      <c r="DZ61" s="134" t="s">
        <v>80</v>
      </c>
      <c r="EA61" s="124"/>
      <c r="EB61" s="125"/>
      <c r="EC61" s="395"/>
      <c r="ED61" s="396"/>
      <c r="EE61" s="397"/>
      <c r="EF61" s="117" t="s">
        <v>84</v>
      </c>
      <c r="EG61" s="118"/>
      <c r="EH61" s="118"/>
      <c r="EI61" s="395"/>
      <c r="EJ61" s="396"/>
      <c r="EK61" s="397"/>
      <c r="EL61" s="134" t="s">
        <v>79</v>
      </c>
      <c r="EM61" s="124"/>
      <c r="EN61" s="125"/>
      <c r="EO61" s="395"/>
      <c r="EP61" s="396"/>
      <c r="EQ61" s="397"/>
      <c r="ER61" s="191" t="s">
        <v>79</v>
      </c>
      <c r="ES61" s="192"/>
      <c r="ET61" s="192"/>
      <c r="EU61" s="395"/>
      <c r="EV61" s="396"/>
      <c r="EW61" s="397"/>
      <c r="EX61" s="123" t="s">
        <v>83</v>
      </c>
      <c r="EY61" s="124"/>
      <c r="EZ61" s="125"/>
      <c r="FA61" s="395"/>
      <c r="FB61" s="396"/>
      <c r="FC61" s="397"/>
      <c r="FD61" s="123" t="s">
        <v>85</v>
      </c>
      <c r="FE61" s="124"/>
      <c r="FF61" s="125"/>
      <c r="FG61" s="395"/>
      <c r="FH61" s="396"/>
      <c r="FI61" s="397"/>
      <c r="FJ61" s="134" t="s">
        <v>80</v>
      </c>
      <c r="FK61" s="124"/>
      <c r="FL61" s="125"/>
      <c r="FM61" s="395"/>
      <c r="FN61" s="396"/>
      <c r="FO61" s="397"/>
      <c r="FP61" s="134" t="s">
        <v>81</v>
      </c>
      <c r="FQ61" s="124"/>
      <c r="FR61" s="125"/>
      <c r="FS61" s="395"/>
      <c r="FT61" s="396"/>
      <c r="FU61" s="397"/>
      <c r="FV61" s="134" t="s">
        <v>80</v>
      </c>
      <c r="FW61" s="124"/>
      <c r="FX61" s="125"/>
      <c r="FY61" s="395"/>
      <c r="FZ61" s="396"/>
      <c r="GA61" s="397"/>
      <c r="GB61" s="134" t="s">
        <v>80</v>
      </c>
      <c r="GC61" s="124"/>
      <c r="GD61" s="125"/>
      <c r="GE61" s="395"/>
      <c r="GF61" s="396"/>
      <c r="GG61" s="397"/>
      <c r="GT61" s="134" t="s">
        <v>80</v>
      </c>
      <c r="GU61" s="124"/>
      <c r="GV61" s="125"/>
      <c r="GW61" s="395"/>
      <c r="GX61" s="396"/>
      <c r="GY61" s="397"/>
      <c r="GZ61" s="134" t="s">
        <v>80</v>
      </c>
      <c r="HA61" s="124"/>
      <c r="HB61" s="125"/>
      <c r="HC61" s="395"/>
      <c r="HD61" s="396"/>
      <c r="HE61" s="397"/>
      <c r="HF61" s="134" t="s">
        <v>80</v>
      </c>
      <c r="HG61" s="124"/>
      <c r="HH61" s="125"/>
      <c r="HI61" s="395"/>
      <c r="HJ61" s="396"/>
      <c r="HK61" s="397"/>
      <c r="HL61" s="134" t="s">
        <v>80</v>
      </c>
      <c r="HM61" s="124"/>
      <c r="HN61" s="125"/>
      <c r="HO61" s="395"/>
      <c r="HP61" s="396"/>
      <c r="HQ61" s="397"/>
      <c r="HR61" s="134" t="s">
        <v>80</v>
      </c>
      <c r="HS61" s="124"/>
      <c r="HT61" s="125"/>
      <c r="HU61" s="395"/>
      <c r="HV61" s="396"/>
      <c r="HW61" s="397"/>
      <c r="HX61" s="134" t="s">
        <v>80</v>
      </c>
      <c r="HY61" s="124"/>
      <c r="HZ61" s="125"/>
      <c r="IA61" s="395"/>
      <c r="IB61" s="396"/>
      <c r="IC61" s="397"/>
      <c r="ID61" s="134" t="s">
        <v>81</v>
      </c>
      <c r="IE61" s="124"/>
      <c r="IF61" s="125"/>
      <c r="IG61" s="404"/>
      <c r="IH61" s="405"/>
      <c r="II61" s="406"/>
      <c r="IJ61" s="134" t="s">
        <v>81</v>
      </c>
      <c r="IK61" s="124"/>
      <c r="IL61" s="125"/>
      <c r="IM61" s="404"/>
      <c r="IN61" s="405"/>
      <c r="IO61" s="406"/>
      <c r="IP61" s="134" t="s">
        <v>81</v>
      </c>
      <c r="IQ61" s="124"/>
      <c r="IR61" s="125"/>
      <c r="IS61" s="404"/>
      <c r="IT61" s="405"/>
      <c r="IU61" s="406"/>
      <c r="IV61" s="134" t="s">
        <v>81</v>
      </c>
      <c r="IW61" s="124"/>
      <c r="IX61" s="125"/>
      <c r="IY61" s="404"/>
      <c r="IZ61" s="405"/>
      <c r="JA61" s="406"/>
    </row>
    <row r="62" spans="1:261" ht="20.399999999999999" customHeight="1" x14ac:dyDescent="0.45">
      <c r="A62" s="296" t="s">
        <v>10</v>
      </c>
      <c r="B62" s="1" t="s">
        <v>5</v>
      </c>
      <c r="C62" s="23">
        <v>15</v>
      </c>
      <c r="D62" s="297"/>
      <c r="E62" s="1" t="s">
        <v>58</v>
      </c>
      <c r="F62" s="321">
        <v>37</v>
      </c>
      <c r="G62" s="302" t="s">
        <v>34</v>
      </c>
      <c r="H62" s="303"/>
      <c r="I62" s="321">
        <v>43</v>
      </c>
      <c r="J62" s="112" t="s">
        <v>121</v>
      </c>
      <c r="K62" s="113"/>
      <c r="L62" s="114"/>
      <c r="M62" s="395"/>
      <c r="N62" s="396"/>
      <c r="O62" s="397"/>
      <c r="V62" s="112" t="s">
        <v>180</v>
      </c>
      <c r="W62" s="113"/>
      <c r="X62" s="114"/>
      <c r="Y62" s="392"/>
      <c r="Z62" s="393"/>
      <c r="AA62" s="394"/>
      <c r="AB62" s="198" t="s">
        <v>202</v>
      </c>
      <c r="AC62" s="199"/>
      <c r="AD62" s="199"/>
      <c r="AE62" s="392"/>
      <c r="AF62" s="393"/>
      <c r="AG62" s="394"/>
      <c r="AH62" s="140" t="s">
        <v>371</v>
      </c>
      <c r="AI62" s="141"/>
      <c r="AJ62" s="142"/>
      <c r="AK62" s="392"/>
      <c r="AL62" s="393"/>
      <c r="AM62" s="394"/>
      <c r="AT62" s="112" t="s">
        <v>285</v>
      </c>
      <c r="AU62" s="113"/>
      <c r="AV62" s="114"/>
      <c r="AW62" s="392"/>
      <c r="AX62" s="393"/>
      <c r="AY62" s="394"/>
      <c r="BF62" s="198" t="s">
        <v>324</v>
      </c>
      <c r="BG62" s="199"/>
      <c r="BH62" s="199"/>
      <c r="BI62" s="392"/>
      <c r="BJ62" s="393"/>
      <c r="BK62" s="394"/>
      <c r="BR62" s="140" t="s">
        <v>365</v>
      </c>
      <c r="BS62" s="141"/>
      <c r="BT62" s="142"/>
      <c r="BU62" s="392"/>
      <c r="BV62" s="393"/>
      <c r="BW62" s="394"/>
      <c r="CD62" s="112" t="s">
        <v>407</v>
      </c>
      <c r="CE62" s="113"/>
      <c r="CF62" s="114"/>
      <c r="CG62" s="392"/>
      <c r="CH62" s="393"/>
      <c r="CI62" s="394"/>
      <c r="CP62" s="112" t="s">
        <v>447</v>
      </c>
      <c r="CQ62" s="113"/>
      <c r="CR62" s="114"/>
      <c r="CS62" s="392"/>
      <c r="CT62" s="393"/>
      <c r="CU62" s="394"/>
      <c r="DB62" s="112" t="s">
        <v>479</v>
      </c>
      <c r="DC62" s="113"/>
      <c r="DD62" s="114"/>
      <c r="DE62" s="392"/>
      <c r="DF62" s="393"/>
      <c r="DG62" s="394"/>
      <c r="DH62" s="198" t="s">
        <v>499</v>
      </c>
      <c r="DI62" s="199"/>
      <c r="DJ62" s="199"/>
      <c r="DK62" s="392"/>
      <c r="DL62" s="393"/>
      <c r="DM62" s="394"/>
      <c r="DN62" s="112" t="s">
        <v>521</v>
      </c>
      <c r="DO62" s="113"/>
      <c r="DP62" s="114"/>
      <c r="DQ62" s="392"/>
      <c r="DR62" s="393"/>
      <c r="DS62" s="394"/>
      <c r="DT62" s="112" t="s">
        <v>536</v>
      </c>
      <c r="DU62" s="113"/>
      <c r="DV62" s="114"/>
      <c r="DW62" s="392"/>
      <c r="DX62" s="393"/>
      <c r="DY62" s="394"/>
      <c r="DZ62" s="112" t="s">
        <v>591</v>
      </c>
      <c r="EA62" s="113"/>
      <c r="EB62" s="114"/>
      <c r="EC62" s="392"/>
      <c r="ED62" s="393"/>
      <c r="EE62" s="394"/>
      <c r="EF62" s="112" t="s">
        <v>605</v>
      </c>
      <c r="EG62" s="113"/>
      <c r="EH62" s="114"/>
      <c r="EI62" s="392"/>
      <c r="EJ62" s="393"/>
      <c r="EK62" s="394"/>
      <c r="EL62" s="112" t="s">
        <v>650</v>
      </c>
      <c r="EM62" s="113"/>
      <c r="EN62" s="114"/>
      <c r="EO62" s="392"/>
      <c r="EP62" s="393"/>
      <c r="EQ62" s="394"/>
      <c r="ER62" s="112" t="s">
        <v>669</v>
      </c>
      <c r="ES62" s="113"/>
      <c r="ET62" s="114"/>
      <c r="EU62" s="392"/>
      <c r="EV62" s="393"/>
      <c r="EW62" s="394"/>
      <c r="EX62" s="112" t="s">
        <v>723</v>
      </c>
      <c r="EY62" s="113"/>
      <c r="EZ62" s="114"/>
      <c r="FA62" s="392"/>
      <c r="FB62" s="393"/>
      <c r="FC62" s="394"/>
      <c r="FD62" s="143" t="s">
        <v>734</v>
      </c>
      <c r="FE62" s="144"/>
      <c r="FF62" s="145"/>
      <c r="FG62" s="392"/>
      <c r="FH62" s="393"/>
      <c r="FI62" s="394"/>
      <c r="FJ62" s="112" t="s">
        <v>786</v>
      </c>
      <c r="FK62" s="113"/>
      <c r="FL62" s="114"/>
      <c r="FM62" s="392"/>
      <c r="FN62" s="393"/>
      <c r="FO62" s="394"/>
      <c r="FP62" s="112" t="s">
        <v>798</v>
      </c>
      <c r="FQ62" s="113"/>
      <c r="FR62" s="114"/>
      <c r="FS62" s="392"/>
      <c r="FT62" s="393"/>
      <c r="FU62" s="394"/>
      <c r="FV62" s="112" t="s">
        <v>830</v>
      </c>
      <c r="FW62" s="113"/>
      <c r="FX62" s="114"/>
      <c r="FY62" s="392"/>
      <c r="FZ62" s="393"/>
      <c r="GA62" s="394"/>
      <c r="GB62" s="112" t="s">
        <v>847</v>
      </c>
      <c r="GC62" s="113"/>
      <c r="GD62" s="114"/>
      <c r="GE62" s="392"/>
      <c r="GF62" s="393"/>
      <c r="GG62" s="394"/>
      <c r="GT62" s="112" t="s">
        <v>305</v>
      </c>
      <c r="GU62" s="113"/>
      <c r="GV62" s="114"/>
      <c r="GW62" s="392"/>
      <c r="GX62" s="393"/>
      <c r="GY62" s="394"/>
      <c r="GZ62" s="112" t="s">
        <v>295</v>
      </c>
      <c r="HA62" s="113"/>
      <c r="HB62" s="114"/>
      <c r="HC62" s="392"/>
      <c r="HD62" s="393"/>
      <c r="HE62" s="394"/>
      <c r="HF62" s="112" t="s">
        <v>705</v>
      </c>
      <c r="HG62" s="113"/>
      <c r="HH62" s="114"/>
      <c r="HI62" s="392"/>
      <c r="HJ62" s="393"/>
      <c r="HK62" s="394"/>
      <c r="HL62" s="112" t="s">
        <v>655</v>
      </c>
      <c r="HM62" s="113"/>
      <c r="HN62" s="114"/>
      <c r="HO62" s="392"/>
      <c r="HP62" s="393"/>
      <c r="HQ62" s="394"/>
      <c r="HR62" s="112" t="s">
        <v>463</v>
      </c>
      <c r="HS62" s="113"/>
      <c r="HT62" s="114"/>
      <c r="HU62" s="392"/>
      <c r="HV62" s="393"/>
      <c r="HW62" s="394"/>
      <c r="HX62" s="112" t="s">
        <v>694</v>
      </c>
      <c r="HY62" s="113"/>
      <c r="HZ62" s="114"/>
      <c r="IA62" s="392"/>
      <c r="IB62" s="393"/>
      <c r="IC62" s="394"/>
      <c r="ID62" s="112" t="s">
        <v>424</v>
      </c>
      <c r="IE62" s="113"/>
      <c r="IF62" s="114"/>
      <c r="IG62" s="392"/>
      <c r="IH62" s="393"/>
      <c r="II62" s="394"/>
      <c r="IJ62" s="112" t="s">
        <v>412</v>
      </c>
      <c r="IK62" s="113"/>
      <c r="IL62" s="114"/>
      <c r="IM62" s="392"/>
      <c r="IN62" s="393"/>
      <c r="IO62" s="394"/>
      <c r="IP62" s="112" t="s">
        <v>104</v>
      </c>
      <c r="IQ62" s="113"/>
      <c r="IR62" s="114"/>
      <c r="IS62" s="392"/>
      <c r="IT62" s="393"/>
      <c r="IU62" s="394"/>
      <c r="IV62" s="112" t="s">
        <v>98</v>
      </c>
      <c r="IW62" s="113"/>
      <c r="IX62" s="114"/>
      <c r="IY62" s="392"/>
      <c r="IZ62" s="393"/>
      <c r="JA62" s="394"/>
    </row>
    <row r="63" spans="1:261" ht="20.399999999999999" customHeight="1" x14ac:dyDescent="0.45">
      <c r="A63" s="297"/>
      <c r="B63" s="1" t="s">
        <v>6</v>
      </c>
      <c r="C63" s="23">
        <v>16</v>
      </c>
      <c r="D63" s="297"/>
      <c r="E63" s="1" t="s">
        <v>59</v>
      </c>
      <c r="F63" s="319"/>
      <c r="G63" s="272" t="s">
        <v>35</v>
      </c>
      <c r="H63" s="273"/>
      <c r="I63" s="319"/>
      <c r="J63" s="134" t="s">
        <v>84</v>
      </c>
      <c r="K63" s="124"/>
      <c r="L63" s="125"/>
      <c r="M63" s="395"/>
      <c r="N63" s="396"/>
      <c r="O63" s="397"/>
      <c r="V63" s="123" t="s">
        <v>83</v>
      </c>
      <c r="W63" s="124"/>
      <c r="X63" s="125"/>
      <c r="Y63" s="392"/>
      <c r="Z63" s="393"/>
      <c r="AA63" s="394"/>
      <c r="AB63" s="191" t="s">
        <v>84</v>
      </c>
      <c r="AC63" s="192"/>
      <c r="AD63" s="192"/>
      <c r="AE63" s="392"/>
      <c r="AF63" s="393"/>
      <c r="AG63" s="394"/>
      <c r="AH63" s="191" t="s">
        <v>87</v>
      </c>
      <c r="AI63" s="192"/>
      <c r="AJ63" s="192"/>
      <c r="AK63" s="392"/>
      <c r="AL63" s="393"/>
      <c r="AM63" s="394"/>
      <c r="AT63" s="134" t="s">
        <v>84</v>
      </c>
      <c r="AU63" s="124"/>
      <c r="AV63" s="125"/>
      <c r="AW63" s="395"/>
      <c r="AX63" s="396"/>
      <c r="AY63" s="397"/>
      <c r="BF63" s="191" t="s">
        <v>84</v>
      </c>
      <c r="BG63" s="192"/>
      <c r="BH63" s="192"/>
      <c r="BI63" s="395"/>
      <c r="BJ63" s="396"/>
      <c r="BK63" s="397"/>
      <c r="BR63" s="191" t="s">
        <v>86</v>
      </c>
      <c r="BS63" s="192"/>
      <c r="BT63" s="192"/>
      <c r="BU63" s="395"/>
      <c r="BV63" s="396"/>
      <c r="BW63" s="397"/>
      <c r="BY63" s="77"/>
      <c r="CD63" s="134" t="s">
        <v>81</v>
      </c>
      <c r="CE63" s="124"/>
      <c r="CF63" s="125"/>
      <c r="CG63" s="395"/>
      <c r="CH63" s="396"/>
      <c r="CI63" s="397"/>
      <c r="CP63" s="117" t="s">
        <v>85</v>
      </c>
      <c r="CQ63" s="118"/>
      <c r="CR63" s="118"/>
      <c r="CS63" s="395"/>
      <c r="CT63" s="396"/>
      <c r="CU63" s="397"/>
      <c r="DB63" s="123" t="s">
        <v>85</v>
      </c>
      <c r="DC63" s="124"/>
      <c r="DD63" s="125"/>
      <c r="DE63" s="395"/>
      <c r="DF63" s="396"/>
      <c r="DG63" s="397"/>
      <c r="DH63" s="191" t="s">
        <v>87</v>
      </c>
      <c r="DI63" s="192"/>
      <c r="DJ63" s="192"/>
      <c r="DK63" s="395"/>
      <c r="DL63" s="396"/>
      <c r="DM63" s="397"/>
      <c r="DN63" s="117" t="s">
        <v>83</v>
      </c>
      <c r="DO63" s="118"/>
      <c r="DP63" s="118"/>
      <c r="DQ63" s="395"/>
      <c r="DR63" s="396"/>
      <c r="DS63" s="397"/>
      <c r="DT63" s="117" t="s">
        <v>84</v>
      </c>
      <c r="DU63" s="118"/>
      <c r="DV63" s="118"/>
      <c r="DW63" s="395"/>
      <c r="DX63" s="396"/>
      <c r="DY63" s="397"/>
      <c r="DZ63" s="134" t="s">
        <v>80</v>
      </c>
      <c r="EA63" s="124"/>
      <c r="EB63" s="125"/>
      <c r="EC63" s="395"/>
      <c r="ED63" s="396"/>
      <c r="EE63" s="397"/>
      <c r="EF63" s="117" t="s">
        <v>84</v>
      </c>
      <c r="EG63" s="118"/>
      <c r="EH63" s="118"/>
      <c r="EI63" s="395"/>
      <c r="EJ63" s="396"/>
      <c r="EK63" s="397"/>
      <c r="EL63" s="134" t="s">
        <v>80</v>
      </c>
      <c r="EM63" s="124"/>
      <c r="EN63" s="125"/>
      <c r="EO63" s="395"/>
      <c r="EP63" s="396"/>
      <c r="EQ63" s="397"/>
      <c r="ER63" s="134" t="s">
        <v>80</v>
      </c>
      <c r="ES63" s="124"/>
      <c r="ET63" s="125"/>
      <c r="EU63" s="395"/>
      <c r="EV63" s="396"/>
      <c r="EW63" s="397"/>
      <c r="EX63" s="134" t="s">
        <v>81</v>
      </c>
      <c r="EY63" s="124"/>
      <c r="EZ63" s="125"/>
      <c r="FA63" s="395"/>
      <c r="FB63" s="396"/>
      <c r="FC63" s="397"/>
      <c r="FD63" s="191" t="s">
        <v>86</v>
      </c>
      <c r="FE63" s="192"/>
      <c r="FF63" s="192"/>
      <c r="FG63" s="395"/>
      <c r="FH63" s="396"/>
      <c r="FI63" s="397"/>
      <c r="FJ63" s="134" t="s">
        <v>81</v>
      </c>
      <c r="FK63" s="124"/>
      <c r="FL63" s="125"/>
      <c r="FM63" s="395"/>
      <c r="FN63" s="396"/>
      <c r="FO63" s="397"/>
      <c r="FP63" s="134" t="s">
        <v>81</v>
      </c>
      <c r="FQ63" s="124"/>
      <c r="FR63" s="125"/>
      <c r="FS63" s="395"/>
      <c r="FT63" s="396"/>
      <c r="FU63" s="397"/>
      <c r="FV63" s="134" t="s">
        <v>81</v>
      </c>
      <c r="FW63" s="124"/>
      <c r="FX63" s="125"/>
      <c r="FY63" s="395"/>
      <c r="FZ63" s="396"/>
      <c r="GA63" s="397"/>
      <c r="GB63" s="134" t="s">
        <v>80</v>
      </c>
      <c r="GC63" s="124"/>
      <c r="GD63" s="125"/>
      <c r="GE63" s="395"/>
      <c r="GF63" s="396"/>
      <c r="GG63" s="397"/>
      <c r="GT63" s="134" t="s">
        <v>81</v>
      </c>
      <c r="GU63" s="124"/>
      <c r="GV63" s="125"/>
      <c r="GW63" s="395"/>
      <c r="GX63" s="396"/>
      <c r="GY63" s="397"/>
      <c r="GZ63" s="134" t="s">
        <v>81</v>
      </c>
      <c r="HA63" s="124"/>
      <c r="HB63" s="125"/>
      <c r="HC63" s="395"/>
      <c r="HD63" s="396"/>
      <c r="HE63" s="397"/>
      <c r="HF63" s="134" t="s">
        <v>81</v>
      </c>
      <c r="HG63" s="124"/>
      <c r="HH63" s="125"/>
      <c r="HI63" s="395"/>
      <c r="HJ63" s="396"/>
      <c r="HK63" s="397"/>
      <c r="HL63" s="134" t="s">
        <v>81</v>
      </c>
      <c r="HM63" s="124"/>
      <c r="HN63" s="125"/>
      <c r="HO63" s="395"/>
      <c r="HP63" s="396"/>
      <c r="HQ63" s="397"/>
      <c r="HR63" s="134" t="s">
        <v>81</v>
      </c>
      <c r="HS63" s="124"/>
      <c r="HT63" s="125"/>
      <c r="HU63" s="395"/>
      <c r="HV63" s="396"/>
      <c r="HW63" s="397"/>
      <c r="HX63" s="134" t="s">
        <v>81</v>
      </c>
      <c r="HY63" s="124"/>
      <c r="HZ63" s="125"/>
      <c r="IA63" s="395"/>
      <c r="IB63" s="396"/>
      <c r="IC63" s="397"/>
      <c r="ID63" s="123" t="s">
        <v>82</v>
      </c>
      <c r="IE63" s="124"/>
      <c r="IF63" s="125"/>
      <c r="IG63" s="404"/>
      <c r="IH63" s="405"/>
      <c r="II63" s="406"/>
      <c r="IJ63" s="134" t="s">
        <v>81</v>
      </c>
      <c r="IK63" s="124"/>
      <c r="IL63" s="125"/>
      <c r="IM63" s="404"/>
      <c r="IN63" s="405"/>
      <c r="IO63" s="406"/>
      <c r="IP63" s="123" t="s">
        <v>82</v>
      </c>
      <c r="IQ63" s="124"/>
      <c r="IR63" s="125"/>
      <c r="IS63" s="404"/>
      <c r="IT63" s="405"/>
      <c r="IU63" s="406"/>
      <c r="IV63" s="134" t="s">
        <v>81</v>
      </c>
      <c r="IW63" s="124"/>
      <c r="IX63" s="125"/>
      <c r="IY63" s="404"/>
      <c r="IZ63" s="405"/>
      <c r="JA63" s="406"/>
    </row>
    <row r="64" spans="1:261" ht="20.399999999999999" customHeight="1" x14ac:dyDescent="0.45">
      <c r="A64" s="297"/>
      <c r="B64" s="1" t="s">
        <v>7</v>
      </c>
      <c r="C64" s="23">
        <v>17</v>
      </c>
      <c r="D64" s="297"/>
      <c r="E64" s="1" t="s">
        <v>60</v>
      </c>
      <c r="F64" s="319"/>
      <c r="G64" s="248" t="s">
        <v>36</v>
      </c>
      <c r="H64" s="249"/>
      <c r="I64" s="319"/>
      <c r="J64" s="112" t="s">
        <v>122</v>
      </c>
      <c r="K64" s="113"/>
      <c r="L64" s="114"/>
      <c r="M64" s="395"/>
      <c r="N64" s="396"/>
      <c r="O64" s="397"/>
      <c r="V64" s="112" t="s">
        <v>181</v>
      </c>
      <c r="W64" s="113"/>
      <c r="X64" s="114"/>
      <c r="Y64" s="392"/>
      <c r="Z64" s="393"/>
      <c r="AA64" s="394"/>
      <c r="AB64" s="198" t="s">
        <v>203</v>
      </c>
      <c r="AC64" s="199"/>
      <c r="AD64" s="199"/>
      <c r="AE64" s="392"/>
      <c r="AF64" s="393"/>
      <c r="AG64" s="394"/>
      <c r="AH64" s="143" t="s">
        <v>245</v>
      </c>
      <c r="AI64" s="144"/>
      <c r="AJ64" s="145"/>
      <c r="AK64" s="392"/>
      <c r="AL64" s="393"/>
      <c r="AM64" s="394"/>
      <c r="AT64" s="112" t="s">
        <v>286</v>
      </c>
      <c r="AU64" s="113"/>
      <c r="AV64" s="114"/>
      <c r="AW64" s="392"/>
      <c r="AX64" s="393"/>
      <c r="AY64" s="394"/>
      <c r="BF64" s="198" t="s">
        <v>325</v>
      </c>
      <c r="BG64" s="199"/>
      <c r="BH64" s="199"/>
      <c r="BI64" s="392"/>
      <c r="BJ64" s="393"/>
      <c r="BK64" s="394"/>
      <c r="BR64" s="112" t="s">
        <v>366</v>
      </c>
      <c r="BS64" s="113"/>
      <c r="BT64" s="114"/>
      <c r="BU64" s="392"/>
      <c r="BV64" s="393"/>
      <c r="BW64" s="394"/>
      <c r="CD64" s="112" t="s">
        <v>408</v>
      </c>
      <c r="CE64" s="113"/>
      <c r="CF64" s="114"/>
      <c r="CG64" s="392"/>
      <c r="CH64" s="393"/>
      <c r="CI64" s="394"/>
      <c r="CP64" s="140" t="s">
        <v>448</v>
      </c>
      <c r="CQ64" s="141"/>
      <c r="CR64" s="142"/>
      <c r="CS64" s="392"/>
      <c r="CT64" s="393"/>
      <c r="CU64" s="394"/>
      <c r="DB64" s="112" t="s">
        <v>480</v>
      </c>
      <c r="DC64" s="113"/>
      <c r="DD64" s="114"/>
      <c r="DE64" s="392"/>
      <c r="DF64" s="393"/>
      <c r="DG64" s="394"/>
      <c r="DH64" s="198" t="s">
        <v>500</v>
      </c>
      <c r="DI64" s="199"/>
      <c r="DJ64" s="199"/>
      <c r="DK64" s="392"/>
      <c r="DL64" s="393"/>
      <c r="DM64" s="394"/>
      <c r="DN64" s="112" t="s">
        <v>522</v>
      </c>
      <c r="DO64" s="113"/>
      <c r="DP64" s="114"/>
      <c r="DQ64" s="392"/>
      <c r="DR64" s="393"/>
      <c r="DS64" s="394"/>
      <c r="DT64" s="112" t="s">
        <v>537</v>
      </c>
      <c r="DU64" s="113"/>
      <c r="DV64" s="114"/>
      <c r="DW64" s="392"/>
      <c r="DX64" s="393"/>
      <c r="DY64" s="394"/>
      <c r="DZ64" s="112" t="s">
        <v>592</v>
      </c>
      <c r="EA64" s="113"/>
      <c r="EB64" s="114"/>
      <c r="EC64" s="392"/>
      <c r="ED64" s="393"/>
      <c r="EE64" s="394"/>
      <c r="EF64" s="112" t="s">
        <v>606</v>
      </c>
      <c r="EG64" s="113"/>
      <c r="EH64" s="114"/>
      <c r="EI64" s="392"/>
      <c r="EJ64" s="393"/>
      <c r="EK64" s="394"/>
      <c r="EL64" s="112" t="s">
        <v>651</v>
      </c>
      <c r="EM64" s="113"/>
      <c r="EN64" s="114"/>
      <c r="EO64" s="392"/>
      <c r="EP64" s="393"/>
      <c r="EQ64" s="394"/>
      <c r="ER64" s="112" t="s">
        <v>670</v>
      </c>
      <c r="ES64" s="113"/>
      <c r="ET64" s="114"/>
      <c r="EU64" s="392"/>
      <c r="EV64" s="393"/>
      <c r="EW64" s="394"/>
      <c r="EX64" s="112" t="s">
        <v>724</v>
      </c>
      <c r="EY64" s="113"/>
      <c r="EZ64" s="114"/>
      <c r="FA64" s="392"/>
      <c r="FB64" s="393"/>
      <c r="FC64" s="394"/>
      <c r="FD64" s="182" t="s">
        <v>735</v>
      </c>
      <c r="FE64" s="183"/>
      <c r="FF64" s="184"/>
      <c r="FG64" s="392"/>
      <c r="FH64" s="393"/>
      <c r="FI64" s="394"/>
      <c r="FJ64" s="112" t="s">
        <v>312</v>
      </c>
      <c r="FK64" s="113"/>
      <c r="FL64" s="114"/>
      <c r="FM64" s="392"/>
      <c r="FN64" s="393"/>
      <c r="FO64" s="394"/>
      <c r="FP64" s="112" t="s">
        <v>799</v>
      </c>
      <c r="FQ64" s="113"/>
      <c r="FR64" s="114"/>
      <c r="FS64" s="392"/>
      <c r="FT64" s="393"/>
      <c r="FU64" s="394"/>
      <c r="FV64" s="112" t="s">
        <v>831</v>
      </c>
      <c r="FW64" s="113"/>
      <c r="FX64" s="114"/>
      <c r="FY64" s="392"/>
      <c r="FZ64" s="393"/>
      <c r="GA64" s="394"/>
      <c r="GB64" s="112" t="s">
        <v>848</v>
      </c>
      <c r="GC64" s="113"/>
      <c r="GD64" s="114"/>
      <c r="GE64" s="392"/>
      <c r="GF64" s="393"/>
      <c r="GG64" s="394"/>
      <c r="GT64" s="112" t="s">
        <v>369</v>
      </c>
      <c r="GU64" s="113"/>
      <c r="GV64" s="114"/>
      <c r="GW64" s="392"/>
      <c r="GX64" s="393"/>
      <c r="GY64" s="394"/>
      <c r="GZ64" s="112" t="s">
        <v>233</v>
      </c>
      <c r="HA64" s="113"/>
      <c r="HB64" s="114"/>
      <c r="HC64" s="392"/>
      <c r="HD64" s="393"/>
      <c r="HE64" s="394"/>
      <c r="HF64" s="112" t="s">
        <v>818</v>
      </c>
      <c r="HG64" s="113"/>
      <c r="HH64" s="114"/>
      <c r="HI64" s="392"/>
      <c r="HJ64" s="393"/>
      <c r="HK64" s="394"/>
      <c r="HL64" s="112" t="s">
        <v>760</v>
      </c>
      <c r="HM64" s="113"/>
      <c r="HN64" s="114"/>
      <c r="HO64" s="392"/>
      <c r="HP64" s="393"/>
      <c r="HQ64" s="394"/>
      <c r="HR64" s="112" t="s">
        <v>800</v>
      </c>
      <c r="HS64" s="113"/>
      <c r="HT64" s="114"/>
      <c r="HU64" s="392"/>
      <c r="HV64" s="393"/>
      <c r="HW64" s="394"/>
      <c r="HX64" s="112" t="s">
        <v>696</v>
      </c>
      <c r="HY64" s="113"/>
      <c r="HZ64" s="114"/>
      <c r="IA64" s="392"/>
      <c r="IB64" s="393"/>
      <c r="IC64" s="394"/>
      <c r="ID64" s="112" t="s">
        <v>422</v>
      </c>
      <c r="IE64" s="113"/>
      <c r="IF64" s="114"/>
      <c r="IG64" s="392"/>
      <c r="IH64" s="393"/>
      <c r="II64" s="394"/>
      <c r="IJ64" s="112" t="s">
        <v>416</v>
      </c>
      <c r="IK64" s="113"/>
      <c r="IL64" s="114"/>
      <c r="IM64" s="392"/>
      <c r="IN64" s="393"/>
      <c r="IO64" s="394"/>
      <c r="IP64" s="112" t="s">
        <v>140</v>
      </c>
      <c r="IQ64" s="113"/>
      <c r="IR64" s="114"/>
      <c r="IS64" s="392"/>
      <c r="IT64" s="393"/>
      <c r="IU64" s="394"/>
      <c r="IV64" s="112" t="s">
        <v>254</v>
      </c>
      <c r="IW64" s="113"/>
      <c r="IX64" s="114"/>
      <c r="IY64" s="392"/>
      <c r="IZ64" s="393"/>
      <c r="JA64" s="394"/>
    </row>
    <row r="65" spans="1:261" ht="20.399999999999999" customHeight="1" thickBot="1" x14ac:dyDescent="0.5">
      <c r="A65" s="298"/>
      <c r="B65" s="1" t="s">
        <v>8</v>
      </c>
      <c r="C65" s="23">
        <v>18</v>
      </c>
      <c r="D65" s="297"/>
      <c r="E65" s="1" t="s">
        <v>61</v>
      </c>
      <c r="F65" s="320"/>
      <c r="G65" s="248" t="s">
        <v>37</v>
      </c>
      <c r="H65" s="249"/>
      <c r="I65" s="320"/>
      <c r="J65" s="123" t="s">
        <v>85</v>
      </c>
      <c r="K65" s="124"/>
      <c r="L65" s="125"/>
      <c r="M65" s="395"/>
      <c r="N65" s="396"/>
      <c r="O65" s="397"/>
      <c r="V65" s="134" t="s">
        <v>84</v>
      </c>
      <c r="W65" s="124"/>
      <c r="X65" s="125"/>
      <c r="Y65" s="392"/>
      <c r="Z65" s="393"/>
      <c r="AA65" s="394"/>
      <c r="AB65" s="117" t="s">
        <v>85</v>
      </c>
      <c r="AC65" s="118"/>
      <c r="AD65" s="118"/>
      <c r="AE65" s="392"/>
      <c r="AF65" s="393"/>
      <c r="AG65" s="394"/>
      <c r="AH65" s="191" t="s">
        <v>87</v>
      </c>
      <c r="AI65" s="192"/>
      <c r="AJ65" s="192"/>
      <c r="AK65" s="392"/>
      <c r="AL65" s="393"/>
      <c r="AM65" s="394"/>
      <c r="AT65" s="191" t="s">
        <v>85</v>
      </c>
      <c r="AU65" s="192"/>
      <c r="AV65" s="192"/>
      <c r="AW65" s="395"/>
      <c r="AX65" s="396"/>
      <c r="AY65" s="397"/>
      <c r="BF65" s="191" t="s">
        <v>84</v>
      </c>
      <c r="BG65" s="192"/>
      <c r="BH65" s="192"/>
      <c r="BI65" s="395"/>
      <c r="BJ65" s="396"/>
      <c r="BK65" s="397"/>
      <c r="BR65" s="117" t="s">
        <v>85</v>
      </c>
      <c r="BS65" s="118"/>
      <c r="BT65" s="118"/>
      <c r="BU65" s="395"/>
      <c r="BV65" s="396"/>
      <c r="BW65" s="397"/>
      <c r="CD65" s="134" t="s">
        <v>81</v>
      </c>
      <c r="CE65" s="124"/>
      <c r="CF65" s="125"/>
      <c r="CG65" s="395"/>
      <c r="CH65" s="396"/>
      <c r="CI65" s="397"/>
      <c r="CP65" s="191" t="s">
        <v>86</v>
      </c>
      <c r="CQ65" s="192"/>
      <c r="CR65" s="192"/>
      <c r="CS65" s="395"/>
      <c r="CT65" s="396"/>
      <c r="CU65" s="397"/>
      <c r="DB65" s="191" t="s">
        <v>86</v>
      </c>
      <c r="DC65" s="192"/>
      <c r="DD65" s="192"/>
      <c r="DE65" s="395"/>
      <c r="DF65" s="396"/>
      <c r="DG65" s="397"/>
      <c r="DH65" s="191" t="s">
        <v>87</v>
      </c>
      <c r="DI65" s="192"/>
      <c r="DJ65" s="192"/>
      <c r="DK65" s="395"/>
      <c r="DL65" s="396"/>
      <c r="DM65" s="397"/>
      <c r="DN65" s="117" t="s">
        <v>83</v>
      </c>
      <c r="DO65" s="118"/>
      <c r="DP65" s="118"/>
      <c r="DQ65" s="395"/>
      <c r="DR65" s="396"/>
      <c r="DS65" s="397"/>
      <c r="DT65" s="123" t="s">
        <v>85</v>
      </c>
      <c r="DU65" s="124"/>
      <c r="DV65" s="125"/>
      <c r="DW65" s="410"/>
      <c r="DX65" s="411"/>
      <c r="DY65" s="412"/>
      <c r="DZ65" s="134" t="s">
        <v>81</v>
      </c>
      <c r="EA65" s="124"/>
      <c r="EB65" s="125"/>
      <c r="EC65" s="395"/>
      <c r="ED65" s="396"/>
      <c r="EE65" s="397"/>
      <c r="EF65" s="123" t="s">
        <v>85</v>
      </c>
      <c r="EG65" s="124"/>
      <c r="EH65" s="125"/>
      <c r="EI65" s="395"/>
      <c r="EJ65" s="396"/>
      <c r="EK65" s="397"/>
      <c r="EL65" s="134" t="s">
        <v>81</v>
      </c>
      <c r="EM65" s="124"/>
      <c r="EN65" s="125"/>
      <c r="EO65" s="395"/>
      <c r="EP65" s="396"/>
      <c r="EQ65" s="397"/>
      <c r="ER65" s="134" t="s">
        <v>80</v>
      </c>
      <c r="ES65" s="124"/>
      <c r="ET65" s="125"/>
      <c r="EU65" s="395"/>
      <c r="EV65" s="396"/>
      <c r="EW65" s="397"/>
      <c r="EX65" s="123" t="s">
        <v>83</v>
      </c>
      <c r="EY65" s="124"/>
      <c r="EZ65" s="125"/>
      <c r="FA65" s="395"/>
      <c r="FB65" s="396"/>
      <c r="FC65" s="397"/>
      <c r="FD65" s="123" t="s">
        <v>85</v>
      </c>
      <c r="FE65" s="124"/>
      <c r="FF65" s="125"/>
      <c r="FG65" s="395"/>
      <c r="FH65" s="396"/>
      <c r="FI65" s="397"/>
      <c r="FJ65" s="134" t="s">
        <v>81</v>
      </c>
      <c r="FK65" s="124"/>
      <c r="FL65" s="125"/>
      <c r="FM65" s="395"/>
      <c r="FN65" s="396"/>
      <c r="FO65" s="397"/>
      <c r="FP65" s="123" t="s">
        <v>82</v>
      </c>
      <c r="FQ65" s="124"/>
      <c r="FR65" s="125"/>
      <c r="FS65" s="395"/>
      <c r="FT65" s="396"/>
      <c r="FU65" s="397"/>
      <c r="FV65" s="134" t="s">
        <v>81</v>
      </c>
      <c r="FW65" s="124"/>
      <c r="FX65" s="125"/>
      <c r="FY65" s="395"/>
      <c r="FZ65" s="396"/>
      <c r="GA65" s="397"/>
      <c r="GB65" s="134" t="s">
        <v>81</v>
      </c>
      <c r="GC65" s="124"/>
      <c r="GD65" s="125"/>
      <c r="GE65" s="395"/>
      <c r="GF65" s="396"/>
      <c r="GG65" s="397"/>
      <c r="GT65" s="134" t="s">
        <v>81</v>
      </c>
      <c r="GU65" s="124"/>
      <c r="GV65" s="125"/>
      <c r="GW65" s="395"/>
      <c r="GX65" s="396"/>
      <c r="GY65" s="397"/>
      <c r="GZ65" s="134" t="s">
        <v>81</v>
      </c>
      <c r="HA65" s="124"/>
      <c r="HB65" s="125"/>
      <c r="HC65" s="395"/>
      <c r="HD65" s="396"/>
      <c r="HE65" s="397"/>
      <c r="HF65" s="134" t="s">
        <v>81</v>
      </c>
      <c r="HG65" s="124"/>
      <c r="HH65" s="125"/>
      <c r="HI65" s="395"/>
      <c r="HJ65" s="396"/>
      <c r="HK65" s="397"/>
      <c r="HL65" s="134" t="s">
        <v>81</v>
      </c>
      <c r="HM65" s="124"/>
      <c r="HN65" s="125"/>
      <c r="HO65" s="395"/>
      <c r="HP65" s="396"/>
      <c r="HQ65" s="397"/>
      <c r="HR65" s="134" t="s">
        <v>81</v>
      </c>
      <c r="HS65" s="124"/>
      <c r="HT65" s="125"/>
      <c r="HU65" s="395"/>
      <c r="HV65" s="396"/>
      <c r="HW65" s="397"/>
      <c r="HX65" s="134" t="s">
        <v>81</v>
      </c>
      <c r="HY65" s="124"/>
      <c r="HZ65" s="125"/>
      <c r="IA65" s="395"/>
      <c r="IB65" s="396"/>
      <c r="IC65" s="397"/>
      <c r="ID65" s="134" t="s">
        <v>81</v>
      </c>
      <c r="IE65" s="124"/>
      <c r="IF65" s="125"/>
      <c r="IG65" s="407"/>
      <c r="IH65" s="408"/>
      <c r="II65" s="409"/>
      <c r="IJ65" s="123" t="s">
        <v>82</v>
      </c>
      <c r="IK65" s="124"/>
      <c r="IL65" s="125"/>
      <c r="IM65" s="407"/>
      <c r="IN65" s="408"/>
      <c r="IO65" s="409"/>
      <c r="IP65" s="134" t="s">
        <v>81</v>
      </c>
      <c r="IQ65" s="124"/>
      <c r="IR65" s="125"/>
      <c r="IS65" s="407"/>
      <c r="IT65" s="408"/>
      <c r="IU65" s="409"/>
      <c r="IV65" s="134" t="s">
        <v>81</v>
      </c>
      <c r="IW65" s="124"/>
      <c r="IX65" s="125"/>
      <c r="IY65" s="407"/>
      <c r="IZ65" s="408"/>
      <c r="JA65" s="409"/>
    </row>
    <row r="66" spans="1:261" ht="20.399999999999999" customHeight="1" x14ac:dyDescent="0.45">
      <c r="A66" s="296" t="s">
        <v>11</v>
      </c>
      <c r="B66" s="1" t="s">
        <v>6</v>
      </c>
      <c r="C66" s="23">
        <v>19</v>
      </c>
      <c r="D66" s="297"/>
      <c r="E66" s="1" t="s">
        <v>62</v>
      </c>
      <c r="F66" s="321">
        <v>38</v>
      </c>
      <c r="G66" s="272" t="s">
        <v>38</v>
      </c>
      <c r="H66" s="273"/>
      <c r="I66" s="321">
        <v>44</v>
      </c>
      <c r="J66" s="112" t="s">
        <v>123</v>
      </c>
      <c r="K66" s="113"/>
      <c r="L66" s="114"/>
      <c r="M66" s="395"/>
      <c r="N66" s="396"/>
      <c r="O66" s="397"/>
      <c r="V66" s="112" t="s">
        <v>182</v>
      </c>
      <c r="W66" s="113"/>
      <c r="X66" s="114"/>
      <c r="Y66" s="392"/>
      <c r="Z66" s="393"/>
      <c r="AA66" s="394"/>
      <c r="AB66" s="198" t="s">
        <v>204</v>
      </c>
      <c r="AC66" s="199"/>
      <c r="AD66" s="199"/>
      <c r="AE66" s="392"/>
      <c r="AF66" s="393"/>
      <c r="AG66" s="394"/>
      <c r="AH66" s="119" t="s">
        <v>246</v>
      </c>
      <c r="AI66" s="120"/>
      <c r="AJ66" s="121"/>
      <c r="AK66" s="392"/>
      <c r="AL66" s="393"/>
      <c r="AM66" s="394"/>
      <c r="AT66" s="198" t="s">
        <v>287</v>
      </c>
      <c r="AU66" s="199"/>
      <c r="AV66" s="199"/>
      <c r="AW66" s="392"/>
      <c r="AX66" s="393"/>
      <c r="AY66" s="394"/>
      <c r="BF66" s="198" t="s">
        <v>326</v>
      </c>
      <c r="BG66" s="199"/>
      <c r="BH66" s="199"/>
      <c r="BI66" s="392"/>
      <c r="BJ66" s="393"/>
      <c r="BK66" s="394"/>
      <c r="BR66" s="112" t="s">
        <v>367</v>
      </c>
      <c r="BS66" s="113"/>
      <c r="BT66" s="114"/>
      <c r="BU66" s="392"/>
      <c r="BV66" s="393"/>
      <c r="BW66" s="394"/>
      <c r="CD66" s="112" t="s">
        <v>409</v>
      </c>
      <c r="CE66" s="113"/>
      <c r="CF66" s="114"/>
      <c r="CG66" s="392"/>
      <c r="CH66" s="393"/>
      <c r="CI66" s="394"/>
      <c r="CP66" s="112" t="s">
        <v>449</v>
      </c>
      <c r="CQ66" s="113"/>
      <c r="CR66" s="114"/>
      <c r="CS66" s="392"/>
      <c r="CT66" s="393"/>
      <c r="CU66" s="394"/>
      <c r="DB66" s="231" t="s">
        <v>481</v>
      </c>
      <c r="DC66" s="232"/>
      <c r="DD66" s="233"/>
      <c r="DE66" s="392"/>
      <c r="DF66" s="393"/>
      <c r="DG66" s="394"/>
      <c r="DH66" s="198" t="s">
        <v>501</v>
      </c>
      <c r="DI66" s="199"/>
      <c r="DJ66" s="199"/>
      <c r="DK66" s="392"/>
      <c r="DL66" s="393"/>
      <c r="DM66" s="394"/>
      <c r="DN66" s="112" t="s">
        <v>523</v>
      </c>
      <c r="DO66" s="113"/>
      <c r="DP66" s="114"/>
      <c r="DQ66" s="392"/>
      <c r="DR66" s="393"/>
      <c r="DS66" s="394"/>
      <c r="DT66" s="461"/>
      <c r="DU66" s="448"/>
      <c r="DV66" s="448"/>
      <c r="DW66" s="449"/>
      <c r="DX66" s="450"/>
      <c r="DY66" s="459"/>
      <c r="DZ66" s="112" t="s">
        <v>593</v>
      </c>
      <c r="EA66" s="113"/>
      <c r="EB66" s="114"/>
      <c r="EC66" s="392"/>
      <c r="ED66" s="393"/>
      <c r="EE66" s="394"/>
      <c r="EF66" s="112" t="s">
        <v>607</v>
      </c>
      <c r="EG66" s="113"/>
      <c r="EH66" s="114"/>
      <c r="EI66" s="392"/>
      <c r="EJ66" s="393"/>
      <c r="EK66" s="394"/>
      <c r="EL66" s="112" t="s">
        <v>652</v>
      </c>
      <c r="EM66" s="113"/>
      <c r="EN66" s="114"/>
      <c r="EO66" s="392"/>
      <c r="EP66" s="393"/>
      <c r="EQ66" s="394"/>
      <c r="ER66" s="112" t="s">
        <v>671</v>
      </c>
      <c r="ES66" s="113"/>
      <c r="ET66" s="114"/>
      <c r="EU66" s="392"/>
      <c r="EV66" s="393"/>
      <c r="EW66" s="394"/>
      <c r="EX66" s="112" t="s">
        <v>725</v>
      </c>
      <c r="EY66" s="113"/>
      <c r="EZ66" s="114"/>
      <c r="FA66" s="392"/>
      <c r="FB66" s="393"/>
      <c r="FC66" s="394"/>
      <c r="FD66" s="143" t="s">
        <v>736</v>
      </c>
      <c r="FE66" s="144"/>
      <c r="FF66" s="145"/>
      <c r="FG66" s="392"/>
      <c r="FH66" s="393"/>
      <c r="FI66" s="394"/>
      <c r="FJ66" s="112" t="s">
        <v>787</v>
      </c>
      <c r="FK66" s="113"/>
      <c r="FL66" s="114"/>
      <c r="FM66" s="392"/>
      <c r="FN66" s="393"/>
      <c r="FO66" s="394"/>
      <c r="FP66" s="112" t="s">
        <v>800</v>
      </c>
      <c r="FQ66" s="113"/>
      <c r="FR66" s="114"/>
      <c r="FS66" s="392"/>
      <c r="FT66" s="393"/>
      <c r="FU66" s="394"/>
      <c r="FV66" s="112" t="s">
        <v>832</v>
      </c>
      <c r="FW66" s="113"/>
      <c r="FX66" s="114"/>
      <c r="FY66" s="392"/>
      <c r="FZ66" s="393"/>
      <c r="GA66" s="394"/>
      <c r="GB66" s="112" t="s">
        <v>849</v>
      </c>
      <c r="GC66" s="113"/>
      <c r="GD66" s="114"/>
      <c r="GE66" s="392"/>
      <c r="GF66" s="393"/>
      <c r="GG66" s="394"/>
      <c r="GT66" s="112" t="s">
        <v>906</v>
      </c>
      <c r="GU66" s="113"/>
      <c r="GV66" s="114"/>
      <c r="GW66" s="392"/>
      <c r="GX66" s="393"/>
      <c r="GY66" s="394"/>
      <c r="GZ66" s="112" t="s">
        <v>627</v>
      </c>
      <c r="HA66" s="113"/>
      <c r="HB66" s="114"/>
      <c r="HC66" s="392"/>
      <c r="HD66" s="393"/>
      <c r="HE66" s="394"/>
      <c r="HF66" s="112" t="s">
        <v>332</v>
      </c>
      <c r="HG66" s="113"/>
      <c r="HH66" s="114"/>
      <c r="HI66" s="392"/>
      <c r="HJ66" s="393"/>
      <c r="HK66" s="394"/>
      <c r="HL66" s="112" t="s">
        <v>935</v>
      </c>
      <c r="HM66" s="113"/>
      <c r="HN66" s="114"/>
      <c r="HO66" s="392"/>
      <c r="HP66" s="393"/>
      <c r="HQ66" s="394"/>
      <c r="HR66" s="112" t="s">
        <v>392</v>
      </c>
      <c r="HS66" s="113"/>
      <c r="HT66" s="114"/>
      <c r="HU66" s="392"/>
      <c r="HV66" s="393"/>
      <c r="HW66" s="394"/>
      <c r="HX66" s="112" t="s">
        <v>702</v>
      </c>
      <c r="HY66" s="113"/>
      <c r="HZ66" s="114"/>
      <c r="IA66" s="392"/>
      <c r="IB66" s="393"/>
      <c r="IC66" s="394"/>
      <c r="ID66" s="112" t="s">
        <v>430</v>
      </c>
      <c r="IE66" s="113"/>
      <c r="IF66" s="114"/>
      <c r="IG66" s="392"/>
      <c r="IH66" s="393"/>
      <c r="II66" s="394"/>
      <c r="IJ66" s="112" t="s">
        <v>958</v>
      </c>
      <c r="IK66" s="113"/>
      <c r="IL66" s="114"/>
      <c r="IM66" s="392"/>
      <c r="IN66" s="393"/>
      <c r="IO66" s="394"/>
      <c r="IP66" s="112" t="s">
        <v>259</v>
      </c>
      <c r="IQ66" s="113"/>
      <c r="IR66" s="114"/>
      <c r="IS66" s="392"/>
      <c r="IT66" s="393"/>
      <c r="IU66" s="394"/>
      <c r="IV66" s="112" t="s">
        <v>257</v>
      </c>
      <c r="IW66" s="113"/>
      <c r="IX66" s="114"/>
      <c r="IY66" s="392"/>
      <c r="IZ66" s="393"/>
      <c r="JA66" s="394"/>
    </row>
    <row r="67" spans="1:261" ht="20.399999999999999" customHeight="1" thickBot="1" x14ac:dyDescent="0.5">
      <c r="A67" s="297"/>
      <c r="B67" s="2" t="s">
        <v>7</v>
      </c>
      <c r="C67" s="24">
        <v>22</v>
      </c>
      <c r="D67" s="297"/>
      <c r="E67" s="1" t="s">
        <v>63</v>
      </c>
      <c r="F67" s="319"/>
      <c r="G67" s="248" t="s">
        <v>975</v>
      </c>
      <c r="H67" s="249"/>
      <c r="I67" s="319"/>
      <c r="J67" s="123" t="s">
        <v>83</v>
      </c>
      <c r="K67" s="124"/>
      <c r="L67" s="125"/>
      <c r="M67" s="395"/>
      <c r="N67" s="396"/>
      <c r="O67" s="397"/>
      <c r="V67" s="134" t="s">
        <v>84</v>
      </c>
      <c r="W67" s="124"/>
      <c r="X67" s="125"/>
      <c r="Y67" s="392"/>
      <c r="Z67" s="393"/>
      <c r="AA67" s="394"/>
      <c r="AB67" s="117" t="s">
        <v>83</v>
      </c>
      <c r="AC67" s="118"/>
      <c r="AD67" s="118"/>
      <c r="AE67" s="392"/>
      <c r="AF67" s="393"/>
      <c r="AG67" s="394"/>
      <c r="AH67" s="465" t="s">
        <v>88</v>
      </c>
      <c r="AI67" s="466"/>
      <c r="AJ67" s="466"/>
      <c r="AK67" s="417"/>
      <c r="AL67" s="411"/>
      <c r="AM67" s="412"/>
      <c r="AT67" s="123" t="s">
        <v>83</v>
      </c>
      <c r="AU67" s="124"/>
      <c r="AV67" s="125"/>
      <c r="AW67" s="395"/>
      <c r="AX67" s="396"/>
      <c r="AY67" s="397"/>
      <c r="BF67" s="191" t="s">
        <v>84</v>
      </c>
      <c r="BG67" s="192"/>
      <c r="BH67" s="192"/>
      <c r="BI67" s="395"/>
      <c r="BJ67" s="396"/>
      <c r="BK67" s="397"/>
      <c r="BR67" s="117" t="s">
        <v>85</v>
      </c>
      <c r="BS67" s="118"/>
      <c r="BT67" s="118"/>
      <c r="BU67" s="395"/>
      <c r="BV67" s="396"/>
      <c r="BW67" s="397"/>
      <c r="CD67" s="123" t="s">
        <v>82</v>
      </c>
      <c r="CE67" s="124"/>
      <c r="CF67" s="125"/>
      <c r="CG67" s="395"/>
      <c r="CH67" s="396"/>
      <c r="CI67" s="397"/>
      <c r="CP67" s="117" t="s">
        <v>85</v>
      </c>
      <c r="CQ67" s="118"/>
      <c r="CR67" s="118"/>
      <c r="CS67" s="395"/>
      <c r="CT67" s="396"/>
      <c r="CU67" s="397"/>
      <c r="DB67" s="191" t="s">
        <v>87</v>
      </c>
      <c r="DC67" s="192"/>
      <c r="DD67" s="192"/>
      <c r="DE67" s="395"/>
      <c r="DF67" s="396"/>
      <c r="DG67" s="397"/>
      <c r="DH67" s="191" t="s">
        <v>87</v>
      </c>
      <c r="DI67" s="192"/>
      <c r="DJ67" s="192"/>
      <c r="DK67" s="395"/>
      <c r="DL67" s="396"/>
      <c r="DM67" s="397"/>
      <c r="DN67" s="117" t="s">
        <v>83</v>
      </c>
      <c r="DO67" s="118"/>
      <c r="DP67" s="118"/>
      <c r="DQ67" s="395"/>
      <c r="DR67" s="396"/>
      <c r="DS67" s="397"/>
      <c r="DT67" s="445"/>
      <c r="DU67" s="419"/>
      <c r="DV67" s="419"/>
      <c r="DW67" s="424"/>
      <c r="DX67" s="426"/>
      <c r="DY67" s="460"/>
      <c r="DZ67" s="134" t="s">
        <v>81</v>
      </c>
      <c r="EA67" s="124"/>
      <c r="EB67" s="125"/>
      <c r="EC67" s="395"/>
      <c r="ED67" s="396"/>
      <c r="EE67" s="397"/>
      <c r="EF67" s="490" t="s">
        <v>86</v>
      </c>
      <c r="EG67" s="491"/>
      <c r="EH67" s="491"/>
      <c r="EI67" s="398"/>
      <c r="EJ67" s="399"/>
      <c r="EK67" s="400"/>
      <c r="EL67" s="123" t="s">
        <v>82</v>
      </c>
      <c r="EM67" s="124"/>
      <c r="EN67" s="125"/>
      <c r="EO67" s="395"/>
      <c r="EP67" s="396"/>
      <c r="EQ67" s="397"/>
      <c r="ER67" s="134" t="s">
        <v>80</v>
      </c>
      <c r="ES67" s="124"/>
      <c r="ET67" s="125"/>
      <c r="EU67" s="395"/>
      <c r="EV67" s="396"/>
      <c r="EW67" s="397"/>
      <c r="EX67" s="134" t="s">
        <v>81</v>
      </c>
      <c r="EY67" s="124"/>
      <c r="EZ67" s="125"/>
      <c r="FA67" s="395"/>
      <c r="FB67" s="396"/>
      <c r="FC67" s="397"/>
      <c r="FD67" s="191" t="s">
        <v>86</v>
      </c>
      <c r="FE67" s="192"/>
      <c r="FF67" s="192"/>
      <c r="FG67" s="395"/>
      <c r="FH67" s="396"/>
      <c r="FI67" s="397"/>
      <c r="FJ67" s="123" t="s">
        <v>82</v>
      </c>
      <c r="FK67" s="124"/>
      <c r="FL67" s="125"/>
      <c r="FM67" s="395"/>
      <c r="FN67" s="396"/>
      <c r="FO67" s="397"/>
      <c r="FP67" s="123" t="s">
        <v>82</v>
      </c>
      <c r="FQ67" s="124"/>
      <c r="FR67" s="125"/>
      <c r="FS67" s="395"/>
      <c r="FT67" s="396"/>
      <c r="FU67" s="397"/>
      <c r="FV67" s="134" t="s">
        <v>81</v>
      </c>
      <c r="FW67" s="124"/>
      <c r="FX67" s="125"/>
      <c r="FY67" s="395"/>
      <c r="FZ67" s="396"/>
      <c r="GA67" s="397"/>
      <c r="GB67" s="134" t="s">
        <v>81</v>
      </c>
      <c r="GC67" s="124"/>
      <c r="GD67" s="125"/>
      <c r="GE67" s="395"/>
      <c r="GF67" s="396"/>
      <c r="GG67" s="397"/>
      <c r="GT67" s="123" t="s">
        <v>82</v>
      </c>
      <c r="GU67" s="124"/>
      <c r="GV67" s="125"/>
      <c r="GW67" s="395"/>
      <c r="GX67" s="396"/>
      <c r="GY67" s="397"/>
      <c r="GZ67" s="123" t="s">
        <v>82</v>
      </c>
      <c r="HA67" s="124"/>
      <c r="HB67" s="125"/>
      <c r="HC67" s="395"/>
      <c r="HD67" s="396"/>
      <c r="HE67" s="397"/>
      <c r="HF67" s="123" t="s">
        <v>82</v>
      </c>
      <c r="HG67" s="124"/>
      <c r="HH67" s="125"/>
      <c r="HI67" s="395"/>
      <c r="HJ67" s="396"/>
      <c r="HK67" s="397"/>
      <c r="HL67" s="123" t="s">
        <v>82</v>
      </c>
      <c r="HM67" s="124"/>
      <c r="HN67" s="125"/>
      <c r="HO67" s="395"/>
      <c r="HP67" s="396"/>
      <c r="HQ67" s="397"/>
      <c r="HR67" s="123" t="s">
        <v>82</v>
      </c>
      <c r="HS67" s="124"/>
      <c r="HT67" s="125"/>
      <c r="HU67" s="395"/>
      <c r="HV67" s="396"/>
      <c r="HW67" s="397"/>
      <c r="HX67" s="123" t="s">
        <v>82</v>
      </c>
      <c r="HY67" s="124"/>
      <c r="HZ67" s="125"/>
      <c r="IA67" s="395"/>
      <c r="IB67" s="396"/>
      <c r="IC67" s="397"/>
      <c r="ID67" s="217" t="s">
        <v>82</v>
      </c>
      <c r="IE67" s="218"/>
      <c r="IF67" s="219"/>
      <c r="IG67" s="410"/>
      <c r="IH67" s="411"/>
      <c r="II67" s="412"/>
      <c r="IJ67" s="217" t="s">
        <v>82</v>
      </c>
      <c r="IK67" s="218"/>
      <c r="IL67" s="219"/>
      <c r="IM67" s="410"/>
      <c r="IN67" s="411"/>
      <c r="IO67" s="412"/>
      <c r="IP67" s="217" t="s">
        <v>82</v>
      </c>
      <c r="IQ67" s="218"/>
      <c r="IR67" s="219"/>
      <c r="IS67" s="410"/>
      <c r="IT67" s="411"/>
      <c r="IU67" s="412"/>
      <c r="IV67" s="439" t="s">
        <v>81</v>
      </c>
      <c r="IW67" s="218"/>
      <c r="IX67" s="492"/>
      <c r="IY67" s="410"/>
      <c r="IZ67" s="411"/>
      <c r="JA67" s="412"/>
    </row>
    <row r="68" spans="1:261" ht="20.399999999999999" customHeight="1" x14ac:dyDescent="0.45">
      <c r="A68" s="248" t="s">
        <v>12</v>
      </c>
      <c r="B68" s="249"/>
      <c r="C68" s="24">
        <v>23</v>
      </c>
      <c r="D68" s="297"/>
      <c r="E68" s="1" t="s">
        <v>64</v>
      </c>
      <c r="F68" s="319"/>
      <c r="G68" s="248" t="s">
        <v>40</v>
      </c>
      <c r="H68" s="249"/>
      <c r="I68" s="319"/>
      <c r="J68" s="112" t="s">
        <v>124</v>
      </c>
      <c r="K68" s="113"/>
      <c r="L68" s="114"/>
      <c r="M68" s="395"/>
      <c r="N68" s="396"/>
      <c r="O68" s="397"/>
      <c r="V68" s="112" t="s">
        <v>183</v>
      </c>
      <c r="W68" s="113"/>
      <c r="X68" s="114"/>
      <c r="Y68" s="392"/>
      <c r="Z68" s="393"/>
      <c r="AA68" s="394"/>
      <c r="AB68" s="198" t="s">
        <v>205</v>
      </c>
      <c r="AC68" s="199"/>
      <c r="AD68" s="199"/>
      <c r="AE68" s="392"/>
      <c r="AF68" s="393"/>
      <c r="AG68" s="394"/>
      <c r="AH68" s="444"/>
      <c r="AI68" s="418"/>
      <c r="AJ68" s="418"/>
      <c r="AK68" s="446"/>
      <c r="AL68" s="425"/>
      <c r="AM68" s="423"/>
      <c r="AT68" s="262" t="s">
        <v>288</v>
      </c>
      <c r="AU68" s="263"/>
      <c r="AV68" s="263"/>
      <c r="AW68" s="392"/>
      <c r="AX68" s="393"/>
      <c r="AY68" s="394"/>
      <c r="BF68" s="198" t="s">
        <v>327</v>
      </c>
      <c r="BG68" s="199"/>
      <c r="BH68" s="199"/>
      <c r="BI68" s="392"/>
      <c r="BJ68" s="393"/>
      <c r="BK68" s="394"/>
      <c r="BR68" s="244" t="s">
        <v>368</v>
      </c>
      <c r="BS68" s="245"/>
      <c r="BT68" s="246"/>
      <c r="BU68" s="392"/>
      <c r="BV68" s="393"/>
      <c r="BW68" s="394"/>
      <c r="CD68" s="112" t="s">
        <v>410</v>
      </c>
      <c r="CE68" s="113"/>
      <c r="CF68" s="114"/>
      <c r="CG68" s="392"/>
      <c r="CH68" s="393"/>
      <c r="CI68" s="394"/>
      <c r="CP68" s="244" t="s">
        <v>450</v>
      </c>
      <c r="CQ68" s="245"/>
      <c r="CR68" s="246"/>
      <c r="CS68" s="392"/>
      <c r="CT68" s="393"/>
      <c r="CU68" s="394"/>
      <c r="DB68" s="112" t="s">
        <v>482</v>
      </c>
      <c r="DC68" s="113"/>
      <c r="DD68" s="114"/>
      <c r="DE68" s="392"/>
      <c r="DF68" s="393"/>
      <c r="DG68" s="394"/>
      <c r="DH68" s="198" t="s">
        <v>502</v>
      </c>
      <c r="DI68" s="199"/>
      <c r="DJ68" s="199"/>
      <c r="DK68" s="392"/>
      <c r="DL68" s="393"/>
      <c r="DM68" s="394"/>
      <c r="DN68" s="112" t="s">
        <v>524</v>
      </c>
      <c r="DO68" s="113"/>
      <c r="DP68" s="114"/>
      <c r="DQ68" s="392"/>
      <c r="DR68" s="393"/>
      <c r="DS68" s="394"/>
      <c r="DT68" s="39"/>
      <c r="DU68" s="99"/>
      <c r="DV68" s="99"/>
      <c r="DW68" s="100"/>
      <c r="DX68" s="67"/>
      <c r="DY68" s="101"/>
      <c r="DZ68" s="112" t="s">
        <v>594</v>
      </c>
      <c r="EA68" s="113"/>
      <c r="EB68" s="114"/>
      <c r="EC68" s="392"/>
      <c r="ED68" s="393"/>
      <c r="EE68" s="394"/>
      <c r="EF68" s="461"/>
      <c r="EG68" s="448"/>
      <c r="EH68" s="448"/>
      <c r="EI68" s="176"/>
      <c r="EJ68" s="180"/>
      <c r="EK68" s="493"/>
      <c r="EL68" s="182" t="s">
        <v>653</v>
      </c>
      <c r="EM68" s="183"/>
      <c r="EN68" s="184"/>
      <c r="EO68" s="392"/>
      <c r="EP68" s="393"/>
      <c r="EQ68" s="394"/>
      <c r="ER68" s="112" t="s">
        <v>672</v>
      </c>
      <c r="ES68" s="113"/>
      <c r="ET68" s="114"/>
      <c r="EU68" s="392"/>
      <c r="EV68" s="393"/>
      <c r="EW68" s="394"/>
      <c r="EX68" s="112" t="s">
        <v>726</v>
      </c>
      <c r="EY68" s="113"/>
      <c r="EZ68" s="114"/>
      <c r="FA68" s="392"/>
      <c r="FB68" s="393"/>
      <c r="FC68" s="394"/>
      <c r="FD68" s="140" t="s">
        <v>737</v>
      </c>
      <c r="FE68" s="141"/>
      <c r="FF68" s="142"/>
      <c r="FG68" s="392"/>
      <c r="FH68" s="393"/>
      <c r="FI68" s="394"/>
      <c r="FJ68" s="140" t="s">
        <v>788</v>
      </c>
      <c r="FK68" s="141"/>
      <c r="FL68" s="142"/>
      <c r="FM68" s="392"/>
      <c r="FN68" s="393"/>
      <c r="FO68" s="394"/>
      <c r="FP68" s="143" t="s">
        <v>801</v>
      </c>
      <c r="FQ68" s="144"/>
      <c r="FR68" s="145"/>
      <c r="FS68" s="392"/>
      <c r="FT68" s="393"/>
      <c r="FU68" s="394"/>
      <c r="FV68" s="112" t="s">
        <v>833</v>
      </c>
      <c r="FW68" s="113"/>
      <c r="FX68" s="114"/>
      <c r="FY68" s="392"/>
      <c r="FZ68" s="393"/>
      <c r="GA68" s="394"/>
      <c r="GB68" s="112" t="s">
        <v>850</v>
      </c>
      <c r="GC68" s="113"/>
      <c r="GD68" s="114"/>
      <c r="GE68" s="392"/>
      <c r="GF68" s="393"/>
      <c r="GG68" s="394"/>
      <c r="GT68" s="112" t="s">
        <v>350</v>
      </c>
      <c r="GU68" s="113"/>
      <c r="GV68" s="114"/>
      <c r="GW68" s="392"/>
      <c r="GX68" s="393"/>
      <c r="GY68" s="394"/>
      <c r="GZ68" s="112" t="s">
        <v>352</v>
      </c>
      <c r="HA68" s="113"/>
      <c r="HB68" s="114"/>
      <c r="HC68" s="392"/>
      <c r="HD68" s="393"/>
      <c r="HE68" s="394"/>
      <c r="HF68" s="112" t="s">
        <v>934</v>
      </c>
      <c r="HG68" s="113"/>
      <c r="HH68" s="114"/>
      <c r="HI68" s="392"/>
      <c r="HJ68" s="393"/>
      <c r="HK68" s="394"/>
      <c r="HL68" s="112" t="s">
        <v>374</v>
      </c>
      <c r="HM68" s="113"/>
      <c r="HN68" s="114"/>
      <c r="HO68" s="392"/>
      <c r="HP68" s="393"/>
      <c r="HQ68" s="394"/>
      <c r="HR68" s="112" t="s">
        <v>839</v>
      </c>
      <c r="HS68" s="113"/>
      <c r="HT68" s="114"/>
      <c r="HU68" s="392"/>
      <c r="HV68" s="393"/>
      <c r="HW68" s="394"/>
      <c r="HX68" s="112" t="s">
        <v>840</v>
      </c>
      <c r="HY68" s="113"/>
      <c r="HZ68" s="114"/>
      <c r="IA68" s="392"/>
      <c r="IB68" s="393"/>
      <c r="IC68" s="394"/>
      <c r="ID68" s="418"/>
      <c r="IE68" s="418"/>
      <c r="IF68" s="418"/>
      <c r="IG68" s="423"/>
      <c r="IH68" s="425"/>
      <c r="II68" s="427"/>
      <c r="IJ68" s="418"/>
      <c r="IK68" s="418"/>
      <c r="IL68" s="418"/>
      <c r="IM68" s="423"/>
      <c r="IN68" s="425"/>
      <c r="IO68" s="427"/>
      <c r="IP68" s="418"/>
      <c r="IQ68" s="418"/>
      <c r="IR68" s="418"/>
      <c r="IS68" s="423"/>
      <c r="IT68" s="425"/>
      <c r="IU68" s="427"/>
      <c r="IV68" s="418"/>
      <c r="IW68" s="418"/>
      <c r="IX68" s="418"/>
      <c r="IY68" s="423"/>
      <c r="IZ68" s="425"/>
      <c r="JA68" s="427"/>
    </row>
    <row r="69" spans="1:261" ht="20.399999999999999" customHeight="1" thickBot="1" x14ac:dyDescent="0.5">
      <c r="A69" s="250" t="s">
        <v>13</v>
      </c>
      <c r="B69" s="251"/>
      <c r="C69" s="40">
        <v>24</v>
      </c>
      <c r="D69" s="297"/>
      <c r="E69" s="1" t="s">
        <v>65</v>
      </c>
      <c r="F69" s="320"/>
      <c r="G69" s="250" t="s">
        <v>41</v>
      </c>
      <c r="H69" s="251"/>
      <c r="I69" s="322"/>
      <c r="J69" s="134" t="s">
        <v>84</v>
      </c>
      <c r="K69" s="124"/>
      <c r="L69" s="125"/>
      <c r="M69" s="395"/>
      <c r="N69" s="396"/>
      <c r="O69" s="397"/>
      <c r="V69" s="134" t="s">
        <v>84</v>
      </c>
      <c r="W69" s="124"/>
      <c r="X69" s="125"/>
      <c r="Y69" s="392"/>
      <c r="Z69" s="393"/>
      <c r="AA69" s="394"/>
      <c r="AB69" s="191" t="s">
        <v>84</v>
      </c>
      <c r="AC69" s="192"/>
      <c r="AD69" s="192"/>
      <c r="AE69" s="392"/>
      <c r="AF69" s="393"/>
      <c r="AG69" s="394"/>
      <c r="AH69" s="445"/>
      <c r="AI69" s="419"/>
      <c r="AJ69" s="419"/>
      <c r="AK69" s="447"/>
      <c r="AL69" s="426"/>
      <c r="AM69" s="424"/>
      <c r="AT69" s="134" t="s">
        <v>84</v>
      </c>
      <c r="AU69" s="124"/>
      <c r="AV69" s="125"/>
      <c r="AW69" s="395"/>
      <c r="AX69" s="396"/>
      <c r="AY69" s="397"/>
      <c r="BF69" s="117" t="s">
        <v>85</v>
      </c>
      <c r="BG69" s="118"/>
      <c r="BH69" s="118"/>
      <c r="BI69" s="395"/>
      <c r="BJ69" s="396"/>
      <c r="BK69" s="397"/>
      <c r="BR69" s="191" t="s">
        <v>86</v>
      </c>
      <c r="BS69" s="192"/>
      <c r="BT69" s="192"/>
      <c r="BU69" s="395"/>
      <c r="BV69" s="396"/>
      <c r="BW69" s="397"/>
      <c r="CD69" s="123" t="s">
        <v>82</v>
      </c>
      <c r="CE69" s="124"/>
      <c r="CF69" s="125"/>
      <c r="CG69" s="395"/>
      <c r="CH69" s="396"/>
      <c r="CI69" s="397"/>
      <c r="CP69" s="191" t="s">
        <v>86</v>
      </c>
      <c r="CQ69" s="192"/>
      <c r="CR69" s="192"/>
      <c r="CS69" s="395"/>
      <c r="CT69" s="396"/>
      <c r="CU69" s="397"/>
      <c r="DB69" s="134" t="s">
        <v>84</v>
      </c>
      <c r="DC69" s="124"/>
      <c r="DD69" s="125"/>
      <c r="DE69" s="395"/>
      <c r="DF69" s="396"/>
      <c r="DG69" s="397"/>
      <c r="DH69" s="117" t="s">
        <v>83</v>
      </c>
      <c r="DI69" s="118"/>
      <c r="DJ69" s="118"/>
      <c r="DK69" s="395"/>
      <c r="DL69" s="396"/>
      <c r="DM69" s="397"/>
      <c r="DN69" s="117" t="s">
        <v>84</v>
      </c>
      <c r="DO69" s="118"/>
      <c r="DP69" s="118"/>
      <c r="DQ69" s="395"/>
      <c r="DR69" s="396"/>
      <c r="DS69" s="397"/>
      <c r="DT69" s="39"/>
      <c r="DU69" s="36"/>
      <c r="DV69" s="36"/>
      <c r="DW69" s="81"/>
      <c r="DY69" s="85"/>
      <c r="DZ69" s="123" t="s">
        <v>82</v>
      </c>
      <c r="EA69" s="124"/>
      <c r="EB69" s="125"/>
      <c r="EC69" s="395"/>
      <c r="ED69" s="396"/>
      <c r="EE69" s="397"/>
      <c r="EF69" s="445"/>
      <c r="EG69" s="419"/>
      <c r="EH69" s="419"/>
      <c r="EI69" s="177"/>
      <c r="EJ69" s="181"/>
      <c r="EK69" s="494"/>
      <c r="EL69" s="134" t="s">
        <v>81</v>
      </c>
      <c r="EM69" s="124"/>
      <c r="EN69" s="125"/>
      <c r="EO69" s="395"/>
      <c r="EP69" s="396"/>
      <c r="EQ69" s="397"/>
      <c r="ER69" s="134" t="s">
        <v>81</v>
      </c>
      <c r="ES69" s="124"/>
      <c r="ET69" s="125"/>
      <c r="EU69" s="395"/>
      <c r="EV69" s="396"/>
      <c r="EW69" s="397"/>
      <c r="EX69" s="123" t="s">
        <v>82</v>
      </c>
      <c r="EY69" s="124"/>
      <c r="EZ69" s="125"/>
      <c r="FA69" s="395"/>
      <c r="FB69" s="396"/>
      <c r="FC69" s="397"/>
      <c r="FD69" s="123" t="s">
        <v>85</v>
      </c>
      <c r="FE69" s="124"/>
      <c r="FF69" s="125"/>
      <c r="FG69" s="395"/>
      <c r="FH69" s="396"/>
      <c r="FI69" s="397"/>
      <c r="FJ69" s="117" t="s">
        <v>83</v>
      </c>
      <c r="FK69" s="118"/>
      <c r="FL69" s="118"/>
      <c r="FM69" s="395"/>
      <c r="FN69" s="396"/>
      <c r="FO69" s="397"/>
      <c r="FP69" s="123" t="s">
        <v>83</v>
      </c>
      <c r="FQ69" s="124"/>
      <c r="FR69" s="125"/>
      <c r="FS69" s="395"/>
      <c r="FT69" s="396"/>
      <c r="FU69" s="397"/>
      <c r="FV69" s="134" t="s">
        <v>81</v>
      </c>
      <c r="FW69" s="124"/>
      <c r="FX69" s="125"/>
      <c r="FY69" s="395"/>
      <c r="FZ69" s="396"/>
      <c r="GA69" s="397"/>
      <c r="GB69" s="134" t="s">
        <v>81</v>
      </c>
      <c r="GC69" s="124"/>
      <c r="GD69" s="125"/>
      <c r="GE69" s="395"/>
      <c r="GF69" s="396"/>
      <c r="GG69" s="397"/>
      <c r="GT69" s="117" t="s">
        <v>83</v>
      </c>
      <c r="GU69" s="118"/>
      <c r="GV69" s="118"/>
      <c r="GW69" s="398"/>
      <c r="GX69" s="399"/>
      <c r="GY69" s="400"/>
      <c r="GZ69" s="117" t="s">
        <v>83</v>
      </c>
      <c r="HA69" s="118"/>
      <c r="HB69" s="118"/>
      <c r="HC69" s="398"/>
      <c r="HD69" s="399"/>
      <c r="HE69" s="400"/>
      <c r="HF69" s="117" t="s">
        <v>83</v>
      </c>
      <c r="HG69" s="118"/>
      <c r="HH69" s="118"/>
      <c r="HI69" s="398"/>
      <c r="HJ69" s="399"/>
      <c r="HK69" s="400"/>
      <c r="HL69" s="117" t="s">
        <v>83</v>
      </c>
      <c r="HM69" s="118"/>
      <c r="HN69" s="118"/>
      <c r="HO69" s="398"/>
      <c r="HP69" s="399"/>
      <c r="HQ69" s="400"/>
      <c r="HR69" s="117" t="s">
        <v>83</v>
      </c>
      <c r="HS69" s="118"/>
      <c r="HT69" s="118"/>
      <c r="HU69" s="398"/>
      <c r="HV69" s="399"/>
      <c r="HW69" s="400"/>
      <c r="HX69" s="117" t="s">
        <v>83</v>
      </c>
      <c r="HY69" s="118"/>
      <c r="HZ69" s="118"/>
      <c r="IA69" s="398"/>
      <c r="IB69" s="399"/>
      <c r="IC69" s="400"/>
      <c r="ID69" s="419"/>
      <c r="IE69" s="419"/>
      <c r="IF69" s="419"/>
      <c r="IG69" s="424"/>
      <c r="IH69" s="426"/>
      <c r="II69" s="427"/>
      <c r="IJ69" s="419"/>
      <c r="IK69" s="419"/>
      <c r="IL69" s="419"/>
      <c r="IM69" s="424"/>
      <c r="IN69" s="426"/>
      <c r="IO69" s="427"/>
      <c r="IP69" s="419"/>
      <c r="IQ69" s="419"/>
      <c r="IR69" s="419"/>
      <c r="IS69" s="424"/>
      <c r="IT69" s="426"/>
      <c r="IU69" s="427"/>
      <c r="IV69" s="419"/>
      <c r="IW69" s="419"/>
      <c r="IX69" s="419"/>
      <c r="IY69" s="424"/>
      <c r="IZ69" s="426"/>
      <c r="JA69" s="427"/>
    </row>
    <row r="70" spans="1:261" ht="20.399999999999999" customHeight="1" x14ac:dyDescent="0.45">
      <c r="D70" s="297"/>
      <c r="E70" s="1" t="s">
        <v>66</v>
      </c>
      <c r="F70" s="321">
        <v>39</v>
      </c>
      <c r="G70" s="324"/>
      <c r="H70" s="324"/>
      <c r="I70" s="324"/>
      <c r="J70" s="112" t="s">
        <v>125</v>
      </c>
      <c r="K70" s="113"/>
      <c r="L70" s="114"/>
      <c r="M70" s="395"/>
      <c r="N70" s="396"/>
      <c r="O70" s="397"/>
      <c r="V70" s="112" t="s">
        <v>184</v>
      </c>
      <c r="W70" s="113"/>
      <c r="X70" s="114"/>
      <c r="Y70" s="392"/>
      <c r="Z70" s="393"/>
      <c r="AA70" s="394"/>
      <c r="AB70" s="198" t="s">
        <v>206</v>
      </c>
      <c r="AC70" s="199"/>
      <c r="AD70" s="199"/>
      <c r="AE70" s="392"/>
      <c r="AF70" s="393"/>
      <c r="AG70" s="394"/>
      <c r="AT70" s="448"/>
      <c r="AU70" s="448"/>
      <c r="AV70" s="448"/>
      <c r="AW70" s="449"/>
      <c r="AX70" s="450"/>
      <c r="AY70" s="451"/>
      <c r="BF70" s="198" t="s">
        <v>328</v>
      </c>
      <c r="BG70" s="199"/>
      <c r="BH70" s="199"/>
      <c r="BI70" s="392"/>
      <c r="BJ70" s="393"/>
      <c r="BK70" s="394"/>
      <c r="BR70" s="112" t="s">
        <v>452</v>
      </c>
      <c r="BS70" s="113"/>
      <c r="BT70" s="114"/>
      <c r="BU70" s="392"/>
      <c r="BV70" s="393"/>
      <c r="BW70" s="394"/>
      <c r="CD70" s="112" t="s">
        <v>411</v>
      </c>
      <c r="CE70" s="113"/>
      <c r="CF70" s="114"/>
      <c r="CG70" s="392"/>
      <c r="CH70" s="393"/>
      <c r="CI70" s="394"/>
      <c r="CP70" s="112" t="s">
        <v>451</v>
      </c>
      <c r="CQ70" s="113"/>
      <c r="CR70" s="114"/>
      <c r="CS70" s="392"/>
      <c r="CT70" s="393"/>
      <c r="CU70" s="394"/>
      <c r="DB70" s="112" t="s">
        <v>483</v>
      </c>
      <c r="DC70" s="113"/>
      <c r="DD70" s="114"/>
      <c r="DE70" s="392"/>
      <c r="DF70" s="393"/>
      <c r="DG70" s="394"/>
      <c r="DH70" s="198" t="s">
        <v>503</v>
      </c>
      <c r="DI70" s="199"/>
      <c r="DJ70" s="199"/>
      <c r="DK70" s="392"/>
      <c r="DL70" s="393"/>
      <c r="DM70" s="394"/>
      <c r="DN70" s="112" t="s">
        <v>525</v>
      </c>
      <c r="DO70" s="113"/>
      <c r="DP70" s="114"/>
      <c r="DQ70" s="392"/>
      <c r="DR70" s="393"/>
      <c r="DS70" s="394"/>
      <c r="DZ70" s="112" t="s">
        <v>595</v>
      </c>
      <c r="EA70" s="113"/>
      <c r="EB70" s="114"/>
      <c r="EC70" s="392"/>
      <c r="ED70" s="393"/>
      <c r="EE70" s="394"/>
      <c r="EL70" s="140" t="s">
        <v>654</v>
      </c>
      <c r="EM70" s="141"/>
      <c r="EN70" s="142"/>
      <c r="EO70" s="392"/>
      <c r="EP70" s="393"/>
      <c r="EQ70" s="394"/>
      <c r="ER70" s="112" t="s">
        <v>673</v>
      </c>
      <c r="ES70" s="113"/>
      <c r="ET70" s="114"/>
      <c r="EU70" s="392"/>
      <c r="EV70" s="393"/>
      <c r="EW70" s="394"/>
      <c r="EX70" s="112" t="s">
        <v>727</v>
      </c>
      <c r="EY70" s="113"/>
      <c r="EZ70" s="114"/>
      <c r="FA70" s="392"/>
      <c r="FB70" s="393"/>
      <c r="FC70" s="394"/>
      <c r="FD70" s="112" t="s">
        <v>738</v>
      </c>
      <c r="FE70" s="113"/>
      <c r="FF70" s="114"/>
      <c r="FG70" s="392"/>
      <c r="FH70" s="393"/>
      <c r="FI70" s="394"/>
      <c r="FJ70" s="119" t="s">
        <v>789</v>
      </c>
      <c r="FK70" s="120"/>
      <c r="FL70" s="121"/>
      <c r="FM70" s="392"/>
      <c r="FN70" s="393"/>
      <c r="FO70" s="394"/>
      <c r="FP70" s="119" t="s">
        <v>802</v>
      </c>
      <c r="FQ70" s="120"/>
      <c r="FR70" s="121"/>
      <c r="FS70" s="392"/>
      <c r="FT70" s="393"/>
      <c r="FU70" s="394"/>
      <c r="FV70" s="140" t="s">
        <v>834</v>
      </c>
      <c r="FW70" s="141"/>
      <c r="FX70" s="142"/>
      <c r="FY70" s="392"/>
      <c r="FZ70" s="393"/>
      <c r="GA70" s="394"/>
      <c r="GB70" s="112" t="s">
        <v>851</v>
      </c>
      <c r="GC70" s="113"/>
      <c r="GD70" s="114"/>
      <c r="GE70" s="392"/>
      <c r="GF70" s="393"/>
      <c r="GG70" s="394"/>
      <c r="GT70" s="448"/>
      <c r="GU70" s="448"/>
      <c r="GV70" s="448"/>
      <c r="GW70" s="449"/>
      <c r="GX70" s="450"/>
      <c r="GY70" s="451"/>
      <c r="GZ70" s="448"/>
      <c r="HA70" s="448"/>
      <c r="HB70" s="448"/>
      <c r="HC70" s="449"/>
      <c r="HD70" s="450"/>
      <c r="HE70" s="451"/>
      <c r="HF70" s="448"/>
      <c r="HG70" s="448"/>
      <c r="HH70" s="448"/>
      <c r="HI70" s="449"/>
      <c r="HJ70" s="450"/>
      <c r="HK70" s="451"/>
      <c r="HL70" s="448"/>
      <c r="HM70" s="448"/>
      <c r="HN70" s="448"/>
      <c r="HO70" s="449"/>
      <c r="HP70" s="450"/>
      <c r="HQ70" s="451"/>
      <c r="HR70" s="448"/>
      <c r="HS70" s="448"/>
      <c r="HT70" s="448"/>
      <c r="HU70" s="449"/>
      <c r="HV70" s="450"/>
      <c r="HW70" s="451"/>
      <c r="HX70" s="448"/>
      <c r="HY70" s="448"/>
      <c r="HZ70" s="448"/>
      <c r="IA70" s="449"/>
      <c r="IB70" s="450"/>
      <c r="IC70" s="451"/>
    </row>
    <row r="71" spans="1:261" ht="20.399999999999999" customHeight="1" thickBot="1" x14ac:dyDescent="0.5">
      <c r="A71" s="252" t="s">
        <v>2</v>
      </c>
      <c r="B71" s="253"/>
      <c r="C71" s="254"/>
      <c r="D71" s="297"/>
      <c r="E71" s="1" t="s">
        <v>67</v>
      </c>
      <c r="F71" s="319"/>
      <c r="G71" s="325"/>
      <c r="H71" s="325"/>
      <c r="I71" s="325"/>
      <c r="J71" s="134" t="s">
        <v>84</v>
      </c>
      <c r="K71" s="124"/>
      <c r="L71" s="125"/>
      <c r="M71" s="395"/>
      <c r="N71" s="396"/>
      <c r="O71" s="397"/>
      <c r="V71" s="123" t="s">
        <v>85</v>
      </c>
      <c r="W71" s="124"/>
      <c r="X71" s="125"/>
      <c r="Y71" s="392"/>
      <c r="Z71" s="393"/>
      <c r="AA71" s="394"/>
      <c r="AB71" s="191" t="s">
        <v>84</v>
      </c>
      <c r="AC71" s="192"/>
      <c r="AD71" s="192"/>
      <c r="AE71" s="392"/>
      <c r="AF71" s="393"/>
      <c r="AG71" s="394"/>
      <c r="AT71" s="419"/>
      <c r="AU71" s="419"/>
      <c r="AV71" s="419"/>
      <c r="AW71" s="424"/>
      <c r="AX71" s="426"/>
      <c r="AY71" s="427"/>
      <c r="BF71" s="117" t="s">
        <v>83</v>
      </c>
      <c r="BG71" s="118"/>
      <c r="BH71" s="118"/>
      <c r="BI71" s="395"/>
      <c r="BJ71" s="396"/>
      <c r="BK71" s="397"/>
      <c r="BR71" s="191" t="s">
        <v>87</v>
      </c>
      <c r="BS71" s="192"/>
      <c r="BT71" s="192"/>
      <c r="BU71" s="395"/>
      <c r="BV71" s="396"/>
      <c r="BW71" s="397"/>
      <c r="CD71" s="123" t="s">
        <v>82</v>
      </c>
      <c r="CE71" s="124"/>
      <c r="CF71" s="125"/>
      <c r="CG71" s="395"/>
      <c r="CH71" s="396"/>
      <c r="CI71" s="397"/>
      <c r="CP71" s="191" t="s">
        <v>87</v>
      </c>
      <c r="CQ71" s="192"/>
      <c r="CR71" s="192"/>
      <c r="CS71" s="395"/>
      <c r="CT71" s="396"/>
      <c r="CU71" s="397"/>
      <c r="DB71" s="134" t="s">
        <v>84</v>
      </c>
      <c r="DC71" s="124"/>
      <c r="DD71" s="125"/>
      <c r="DE71" s="395"/>
      <c r="DF71" s="396"/>
      <c r="DG71" s="397"/>
      <c r="DH71" s="117" t="s">
        <v>83</v>
      </c>
      <c r="DI71" s="118"/>
      <c r="DJ71" s="118"/>
      <c r="DK71" s="395"/>
      <c r="DL71" s="396"/>
      <c r="DM71" s="397"/>
      <c r="DN71" s="117" t="s">
        <v>84</v>
      </c>
      <c r="DO71" s="118"/>
      <c r="DP71" s="118"/>
      <c r="DQ71" s="395"/>
      <c r="DR71" s="396"/>
      <c r="DS71" s="397"/>
      <c r="DZ71" s="123" t="s">
        <v>82</v>
      </c>
      <c r="EA71" s="124"/>
      <c r="EB71" s="125"/>
      <c r="EC71" s="395"/>
      <c r="ED71" s="396"/>
      <c r="EE71" s="397"/>
      <c r="EL71" s="123" t="s">
        <v>82</v>
      </c>
      <c r="EM71" s="124"/>
      <c r="EN71" s="125"/>
      <c r="EO71" s="395"/>
      <c r="EP71" s="396"/>
      <c r="EQ71" s="397"/>
      <c r="ER71" s="123" t="s">
        <v>82</v>
      </c>
      <c r="ES71" s="124"/>
      <c r="ET71" s="125"/>
      <c r="EU71" s="395"/>
      <c r="EV71" s="396"/>
      <c r="EW71" s="397"/>
      <c r="EX71" s="191" t="s">
        <v>84</v>
      </c>
      <c r="EY71" s="192"/>
      <c r="EZ71" s="192"/>
      <c r="FA71" s="395"/>
      <c r="FB71" s="396"/>
      <c r="FC71" s="397"/>
      <c r="FD71" s="357" t="s">
        <v>85</v>
      </c>
      <c r="FE71" s="358"/>
      <c r="FF71" s="359"/>
      <c r="FG71" s="395"/>
      <c r="FH71" s="396"/>
      <c r="FI71" s="397"/>
      <c r="FJ71" s="191" t="s">
        <v>84</v>
      </c>
      <c r="FK71" s="192"/>
      <c r="FL71" s="192"/>
      <c r="FM71" s="420"/>
      <c r="FN71" s="421"/>
      <c r="FO71" s="422"/>
      <c r="FP71" s="191" t="s">
        <v>84</v>
      </c>
      <c r="FQ71" s="192"/>
      <c r="FR71" s="192"/>
      <c r="FS71" s="420"/>
      <c r="FT71" s="421"/>
      <c r="FU71" s="422"/>
      <c r="FV71" s="123" t="s">
        <v>82</v>
      </c>
      <c r="FW71" s="124"/>
      <c r="FX71" s="125"/>
      <c r="FY71" s="395"/>
      <c r="FZ71" s="396"/>
      <c r="GA71" s="397"/>
      <c r="GB71" s="134" t="s">
        <v>81</v>
      </c>
      <c r="GC71" s="124"/>
      <c r="GD71" s="125"/>
      <c r="GE71" s="395"/>
      <c r="GF71" s="396"/>
      <c r="GG71" s="397"/>
      <c r="GT71" s="419"/>
      <c r="GU71" s="419"/>
      <c r="GV71" s="419"/>
      <c r="GW71" s="424"/>
      <c r="GX71" s="426"/>
      <c r="GY71" s="427"/>
      <c r="GZ71" s="419"/>
      <c r="HA71" s="419"/>
      <c r="HB71" s="419"/>
      <c r="HC71" s="424"/>
      <c r="HD71" s="426"/>
      <c r="HE71" s="427"/>
      <c r="HF71" s="419"/>
      <c r="HG71" s="419"/>
      <c r="HH71" s="419"/>
      <c r="HI71" s="424"/>
      <c r="HJ71" s="426"/>
      <c r="HK71" s="427"/>
      <c r="HL71" s="419"/>
      <c r="HM71" s="419"/>
      <c r="HN71" s="419"/>
      <c r="HO71" s="424"/>
      <c r="HP71" s="426"/>
      <c r="HQ71" s="427"/>
      <c r="HR71" s="419"/>
      <c r="HS71" s="419"/>
      <c r="HT71" s="419"/>
      <c r="HU71" s="424"/>
      <c r="HV71" s="426"/>
      <c r="HW71" s="427"/>
      <c r="HX71" s="419"/>
      <c r="HY71" s="419"/>
      <c r="HZ71" s="419"/>
      <c r="IA71" s="424"/>
      <c r="IB71" s="426"/>
      <c r="IC71" s="427"/>
    </row>
    <row r="72" spans="1:261" ht="20.399999999999999" customHeight="1" x14ac:dyDescent="0.45">
      <c r="A72" s="306" t="s">
        <v>17</v>
      </c>
      <c r="B72" s="307"/>
      <c r="C72" s="318">
        <v>25</v>
      </c>
      <c r="D72" s="300"/>
      <c r="E72" s="1" t="s">
        <v>68</v>
      </c>
      <c r="F72" s="319"/>
      <c r="G72" s="325"/>
      <c r="H72" s="325"/>
      <c r="I72" s="325"/>
      <c r="J72" s="112" t="s">
        <v>126</v>
      </c>
      <c r="K72" s="113"/>
      <c r="L72" s="114"/>
      <c r="M72" s="395"/>
      <c r="N72" s="396"/>
      <c r="O72" s="397"/>
      <c r="V72" s="112" t="s">
        <v>185</v>
      </c>
      <c r="W72" s="113"/>
      <c r="X72" s="114"/>
      <c r="Y72" s="392"/>
      <c r="Z72" s="393"/>
      <c r="AA72" s="394"/>
      <c r="AB72" s="198" t="s">
        <v>207</v>
      </c>
      <c r="AC72" s="199"/>
      <c r="AD72" s="199"/>
      <c r="AE72" s="392"/>
      <c r="AF72" s="393"/>
      <c r="AG72" s="394"/>
      <c r="BF72" s="198" t="s">
        <v>329</v>
      </c>
      <c r="BG72" s="199"/>
      <c r="BH72" s="199"/>
      <c r="BI72" s="392"/>
      <c r="BJ72" s="393"/>
      <c r="BK72" s="394"/>
      <c r="BR72" s="112" t="s">
        <v>369</v>
      </c>
      <c r="BS72" s="113"/>
      <c r="BT72" s="114"/>
      <c r="BU72" s="392"/>
      <c r="BV72" s="393"/>
      <c r="BW72" s="394"/>
      <c r="CD72" s="112" t="s">
        <v>412</v>
      </c>
      <c r="CE72" s="113"/>
      <c r="CF72" s="114"/>
      <c r="CG72" s="392"/>
      <c r="CH72" s="393"/>
      <c r="CI72" s="394"/>
      <c r="CP72" s="112" t="s">
        <v>453</v>
      </c>
      <c r="CQ72" s="113"/>
      <c r="CR72" s="114"/>
      <c r="CS72" s="392"/>
      <c r="CT72" s="393"/>
      <c r="CU72" s="394"/>
      <c r="DB72" s="112" t="s">
        <v>484</v>
      </c>
      <c r="DC72" s="113"/>
      <c r="DD72" s="114"/>
      <c r="DE72" s="392"/>
      <c r="DF72" s="393"/>
      <c r="DG72" s="394"/>
      <c r="DH72" s="198" t="s">
        <v>504</v>
      </c>
      <c r="DI72" s="199"/>
      <c r="DJ72" s="199"/>
      <c r="DK72" s="392"/>
      <c r="DL72" s="393"/>
      <c r="DM72" s="394"/>
      <c r="DN72" s="112" t="s">
        <v>526</v>
      </c>
      <c r="DO72" s="113"/>
      <c r="DP72" s="114"/>
      <c r="DQ72" s="392"/>
      <c r="DR72" s="393"/>
      <c r="DS72" s="394"/>
      <c r="DZ72" s="198" t="s">
        <v>596</v>
      </c>
      <c r="EA72" s="199"/>
      <c r="EB72" s="199"/>
      <c r="EC72" s="392"/>
      <c r="ED72" s="393"/>
      <c r="EE72" s="394"/>
      <c r="EL72" s="112" t="s">
        <v>655</v>
      </c>
      <c r="EM72" s="113"/>
      <c r="EN72" s="114"/>
      <c r="EO72" s="392"/>
      <c r="EP72" s="393"/>
      <c r="EQ72" s="394"/>
      <c r="ER72" s="112" t="s">
        <v>674</v>
      </c>
      <c r="ES72" s="113"/>
      <c r="ET72" s="114"/>
      <c r="EU72" s="392"/>
      <c r="EV72" s="393"/>
      <c r="EW72" s="394"/>
      <c r="EX72" s="112" t="s">
        <v>728</v>
      </c>
      <c r="EY72" s="113"/>
      <c r="EZ72" s="114"/>
      <c r="FA72" s="392"/>
      <c r="FB72" s="393"/>
      <c r="FC72" s="394"/>
      <c r="FD72" s="143" t="s">
        <v>739</v>
      </c>
      <c r="FE72" s="144"/>
      <c r="FF72" s="145"/>
      <c r="FG72" s="392"/>
      <c r="FH72" s="393"/>
      <c r="FI72" s="394"/>
      <c r="FJ72" s="461"/>
      <c r="FK72" s="448"/>
      <c r="FL72" s="448"/>
      <c r="FM72" s="165"/>
      <c r="FN72" s="180"/>
      <c r="FO72" s="257"/>
      <c r="FP72" s="448"/>
      <c r="FQ72" s="448"/>
      <c r="FR72" s="448"/>
      <c r="FS72" s="165"/>
      <c r="FT72" s="180"/>
      <c r="FU72" s="495"/>
      <c r="FV72" s="112" t="s">
        <v>835</v>
      </c>
      <c r="FW72" s="113"/>
      <c r="FX72" s="470"/>
      <c r="FY72" s="392"/>
      <c r="FZ72" s="393"/>
      <c r="GA72" s="394"/>
      <c r="GB72" s="112" t="s">
        <v>852</v>
      </c>
      <c r="GC72" s="113"/>
      <c r="GD72" s="114"/>
      <c r="GE72" s="392"/>
      <c r="GF72" s="393"/>
      <c r="GG72" s="394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</row>
    <row r="73" spans="1:261" ht="20.399999999999999" customHeight="1" x14ac:dyDescent="0.45">
      <c r="A73" s="248" t="s">
        <v>14</v>
      </c>
      <c r="B73" s="249"/>
      <c r="C73" s="320"/>
      <c r="D73" s="300"/>
      <c r="E73" s="1" t="s">
        <v>69</v>
      </c>
      <c r="F73" s="320"/>
      <c r="G73" s="325"/>
      <c r="H73" s="325"/>
      <c r="I73" s="325"/>
      <c r="J73" s="134" t="s">
        <v>84</v>
      </c>
      <c r="K73" s="124"/>
      <c r="L73" s="125"/>
      <c r="M73" s="395"/>
      <c r="N73" s="396"/>
      <c r="O73" s="397"/>
      <c r="V73" s="123" t="s">
        <v>83</v>
      </c>
      <c r="W73" s="124"/>
      <c r="X73" s="125"/>
      <c r="Y73" s="392"/>
      <c r="Z73" s="393"/>
      <c r="AA73" s="394"/>
      <c r="AB73" s="191" t="s">
        <v>84</v>
      </c>
      <c r="AC73" s="192"/>
      <c r="AD73" s="192"/>
      <c r="AE73" s="392"/>
      <c r="AF73" s="393"/>
      <c r="AG73" s="394"/>
      <c r="BF73" s="191" t="s">
        <v>84</v>
      </c>
      <c r="BG73" s="192"/>
      <c r="BH73" s="192"/>
      <c r="BI73" s="395"/>
      <c r="BJ73" s="396"/>
      <c r="BK73" s="397"/>
      <c r="BR73" s="191" t="s">
        <v>87</v>
      </c>
      <c r="BS73" s="192"/>
      <c r="BT73" s="192"/>
      <c r="BU73" s="395"/>
      <c r="BV73" s="396"/>
      <c r="BW73" s="397"/>
      <c r="CD73" s="123" t="s">
        <v>83</v>
      </c>
      <c r="CE73" s="124"/>
      <c r="CF73" s="125"/>
      <c r="CG73" s="395"/>
      <c r="CH73" s="396"/>
      <c r="CI73" s="397"/>
      <c r="CP73" s="191" t="s">
        <v>87</v>
      </c>
      <c r="CQ73" s="192"/>
      <c r="CR73" s="192"/>
      <c r="CS73" s="395"/>
      <c r="CT73" s="396"/>
      <c r="CU73" s="397"/>
      <c r="DB73" s="123" t="s">
        <v>85</v>
      </c>
      <c r="DC73" s="124"/>
      <c r="DD73" s="125"/>
      <c r="DE73" s="395"/>
      <c r="DF73" s="396"/>
      <c r="DG73" s="397"/>
      <c r="DH73" s="117" t="s">
        <v>83</v>
      </c>
      <c r="DI73" s="118"/>
      <c r="DJ73" s="118"/>
      <c r="DK73" s="395"/>
      <c r="DL73" s="396"/>
      <c r="DM73" s="397"/>
      <c r="DN73" s="117" t="s">
        <v>84</v>
      </c>
      <c r="DO73" s="118"/>
      <c r="DP73" s="118"/>
      <c r="DQ73" s="395"/>
      <c r="DR73" s="396"/>
      <c r="DS73" s="397"/>
      <c r="DZ73" s="123" t="s">
        <v>83</v>
      </c>
      <c r="EA73" s="124"/>
      <c r="EB73" s="125"/>
      <c r="EC73" s="395"/>
      <c r="ED73" s="396"/>
      <c r="EE73" s="397"/>
      <c r="EL73" s="123" t="s">
        <v>82</v>
      </c>
      <c r="EM73" s="124"/>
      <c r="EN73" s="125"/>
      <c r="EO73" s="395"/>
      <c r="EP73" s="396"/>
      <c r="EQ73" s="397"/>
      <c r="ER73" s="123" t="s">
        <v>82</v>
      </c>
      <c r="ES73" s="124"/>
      <c r="ET73" s="125"/>
      <c r="EU73" s="395"/>
      <c r="EV73" s="396"/>
      <c r="EW73" s="397"/>
      <c r="EX73" s="123" t="s">
        <v>82</v>
      </c>
      <c r="EY73" s="124"/>
      <c r="EZ73" s="125"/>
      <c r="FA73" s="395"/>
      <c r="FB73" s="396"/>
      <c r="FC73" s="397"/>
      <c r="FD73" s="191" t="s">
        <v>86</v>
      </c>
      <c r="FE73" s="192"/>
      <c r="FF73" s="192"/>
      <c r="FG73" s="395"/>
      <c r="FH73" s="396"/>
      <c r="FI73" s="397"/>
      <c r="FJ73" s="445"/>
      <c r="FK73" s="419"/>
      <c r="FL73" s="419"/>
      <c r="FM73" s="166"/>
      <c r="FN73" s="181"/>
      <c r="FO73" s="488"/>
      <c r="FP73" s="419"/>
      <c r="FQ73" s="419"/>
      <c r="FR73" s="419"/>
      <c r="FS73" s="166"/>
      <c r="FT73" s="181"/>
      <c r="FU73" s="488"/>
      <c r="FV73" s="123" t="s">
        <v>82</v>
      </c>
      <c r="FW73" s="124"/>
      <c r="FX73" s="463"/>
      <c r="FY73" s="395"/>
      <c r="FZ73" s="396"/>
      <c r="GA73" s="397"/>
      <c r="GB73" s="123" t="s">
        <v>82</v>
      </c>
      <c r="GC73" s="124"/>
      <c r="GD73" s="125"/>
      <c r="GE73" s="395"/>
      <c r="GF73" s="396"/>
      <c r="GG73" s="397"/>
      <c r="GT73" s="418"/>
      <c r="GU73" s="418"/>
      <c r="GV73" s="418"/>
      <c r="GW73" s="423"/>
      <c r="GX73" s="425"/>
      <c r="GY73" s="427"/>
      <c r="GZ73" s="418"/>
      <c r="HA73" s="418"/>
      <c r="HB73" s="418"/>
      <c r="HC73" s="423"/>
      <c r="HD73" s="425"/>
      <c r="HE73" s="427"/>
      <c r="HF73" s="418"/>
      <c r="HG73" s="418"/>
      <c r="HH73" s="418"/>
      <c r="HI73" s="423"/>
      <c r="HJ73" s="425"/>
      <c r="HK73" s="427"/>
      <c r="HL73" s="88"/>
      <c r="HM73" s="88"/>
      <c r="HN73" s="88"/>
      <c r="HO73" s="88"/>
      <c r="HP73" s="88"/>
      <c r="HQ73" s="88"/>
      <c r="HR73" s="88"/>
      <c r="HS73" s="88"/>
      <c r="HT73" s="88"/>
      <c r="HU73" s="88"/>
      <c r="HV73" s="88"/>
      <c r="HW73" s="88"/>
      <c r="HX73" s="88"/>
      <c r="HY73" s="88"/>
      <c r="HZ73" s="88"/>
      <c r="IA73" s="88"/>
      <c r="IB73" s="88"/>
      <c r="IC73" s="88"/>
      <c r="ID73" s="418"/>
      <c r="IE73" s="418"/>
      <c r="IF73" s="418"/>
      <c r="IG73" s="423"/>
      <c r="IH73" s="425"/>
      <c r="II73" s="427"/>
      <c r="IJ73" s="418"/>
      <c r="IK73" s="418"/>
      <c r="IL73" s="418"/>
      <c r="IM73" s="423"/>
      <c r="IN73" s="425"/>
      <c r="IO73" s="427"/>
      <c r="IP73" s="418"/>
      <c r="IQ73" s="418"/>
      <c r="IR73" s="418"/>
      <c r="IS73" s="423"/>
      <c r="IT73" s="425"/>
      <c r="IU73" s="427"/>
      <c r="IV73" s="418"/>
      <c r="IW73" s="418"/>
      <c r="IX73" s="418"/>
      <c r="IY73" s="423"/>
      <c r="IZ73" s="425"/>
      <c r="JA73" s="427"/>
    </row>
    <row r="74" spans="1:261" ht="20.399999999999999" customHeight="1" thickBot="1" x14ac:dyDescent="0.5">
      <c r="A74" s="248" t="s">
        <v>15</v>
      </c>
      <c r="B74" s="249"/>
      <c r="C74" s="321">
        <v>26</v>
      </c>
      <c r="D74" s="300"/>
      <c r="E74" s="1" t="s">
        <v>70</v>
      </c>
      <c r="F74" s="321">
        <v>40</v>
      </c>
      <c r="G74" s="325"/>
      <c r="H74" s="325"/>
      <c r="I74" s="325"/>
      <c r="J74" s="112" t="s">
        <v>127</v>
      </c>
      <c r="K74" s="113"/>
      <c r="L74" s="114"/>
      <c r="M74" s="395"/>
      <c r="N74" s="396"/>
      <c r="O74" s="397"/>
      <c r="V74" s="112" t="s">
        <v>186</v>
      </c>
      <c r="W74" s="113"/>
      <c r="X74" s="114"/>
      <c r="Y74" s="392"/>
      <c r="Z74" s="393"/>
      <c r="AA74" s="394"/>
      <c r="AB74" s="198" t="s">
        <v>208</v>
      </c>
      <c r="AC74" s="199"/>
      <c r="AD74" s="199"/>
      <c r="AE74" s="392"/>
      <c r="AF74" s="393"/>
      <c r="AG74" s="394"/>
      <c r="BF74" s="198" t="s">
        <v>330</v>
      </c>
      <c r="BG74" s="199"/>
      <c r="BH74" s="199"/>
      <c r="BI74" s="392"/>
      <c r="BJ74" s="393"/>
      <c r="BK74" s="394"/>
      <c r="BR74" s="140" t="s">
        <v>370</v>
      </c>
      <c r="BS74" s="141"/>
      <c r="BT74" s="142"/>
      <c r="BU74" s="392"/>
      <c r="BV74" s="393"/>
      <c r="BW74" s="394"/>
      <c r="CD74" s="112" t="s">
        <v>413</v>
      </c>
      <c r="CE74" s="113"/>
      <c r="CF74" s="114"/>
      <c r="CG74" s="392"/>
      <c r="CH74" s="393"/>
      <c r="CI74" s="394"/>
      <c r="CP74" s="140" t="s">
        <v>454</v>
      </c>
      <c r="CQ74" s="141"/>
      <c r="CR74" s="142"/>
      <c r="CS74" s="392"/>
      <c r="CT74" s="393"/>
      <c r="CU74" s="394"/>
      <c r="DB74" s="112" t="s">
        <v>485</v>
      </c>
      <c r="DC74" s="113"/>
      <c r="DD74" s="114"/>
      <c r="DE74" s="392"/>
      <c r="DF74" s="393"/>
      <c r="DG74" s="394"/>
      <c r="DH74" s="198" t="s">
        <v>505</v>
      </c>
      <c r="DI74" s="199"/>
      <c r="DJ74" s="199"/>
      <c r="DK74" s="392"/>
      <c r="DL74" s="393"/>
      <c r="DM74" s="394"/>
      <c r="DN74" s="143" t="s">
        <v>527</v>
      </c>
      <c r="DO74" s="144"/>
      <c r="DP74" s="145"/>
      <c r="DQ74" s="392"/>
      <c r="DR74" s="393"/>
      <c r="DS74" s="394"/>
      <c r="DZ74" s="140" t="s">
        <v>597</v>
      </c>
      <c r="EA74" s="141"/>
      <c r="EB74" s="142"/>
      <c r="EC74" s="392"/>
      <c r="ED74" s="393"/>
      <c r="EE74" s="394"/>
      <c r="EL74" s="112" t="s">
        <v>656</v>
      </c>
      <c r="EM74" s="113"/>
      <c r="EN74" s="114"/>
      <c r="EO74" s="392"/>
      <c r="EP74" s="393"/>
      <c r="EQ74" s="394"/>
      <c r="ER74" s="182" t="s">
        <v>675</v>
      </c>
      <c r="ES74" s="183"/>
      <c r="ET74" s="184"/>
      <c r="EU74" s="392"/>
      <c r="EV74" s="393"/>
      <c r="EW74" s="394"/>
      <c r="EX74" s="112" t="s">
        <v>729</v>
      </c>
      <c r="EY74" s="113"/>
      <c r="EZ74" s="114"/>
      <c r="FA74" s="392"/>
      <c r="FB74" s="393"/>
      <c r="FC74" s="394"/>
      <c r="FD74" s="119" t="s">
        <v>740</v>
      </c>
      <c r="FE74" s="120"/>
      <c r="FF74" s="121"/>
      <c r="FG74" s="392"/>
      <c r="FH74" s="393"/>
      <c r="FI74" s="394"/>
      <c r="FV74" s="112" t="s">
        <v>836</v>
      </c>
      <c r="FW74" s="113"/>
      <c r="FX74" s="114"/>
      <c r="FY74" s="392"/>
      <c r="FZ74" s="393"/>
      <c r="GA74" s="394"/>
      <c r="GB74" s="112" t="s">
        <v>853</v>
      </c>
      <c r="GC74" s="113"/>
      <c r="GD74" s="114"/>
      <c r="GE74" s="392"/>
      <c r="GF74" s="393"/>
      <c r="GG74" s="394"/>
      <c r="GT74" s="419"/>
      <c r="GU74" s="419"/>
      <c r="GV74" s="419"/>
      <c r="GW74" s="424"/>
      <c r="GX74" s="426"/>
      <c r="GY74" s="427"/>
      <c r="GZ74" s="419"/>
      <c r="HA74" s="419"/>
      <c r="HB74" s="419"/>
      <c r="HC74" s="424"/>
      <c r="HD74" s="426"/>
      <c r="HE74" s="427"/>
      <c r="HF74" s="419"/>
      <c r="HG74" s="419"/>
      <c r="HH74" s="419"/>
      <c r="HI74" s="424"/>
      <c r="HJ74" s="426"/>
      <c r="HK74" s="427"/>
      <c r="HL74" s="88"/>
      <c r="HM74" s="88"/>
      <c r="HN74" s="88"/>
      <c r="HO74" s="88"/>
      <c r="HP74" s="88"/>
      <c r="HQ74" s="88"/>
      <c r="HR74" s="88"/>
      <c r="HS74" s="88"/>
      <c r="HT74" s="88"/>
      <c r="HU74" s="88"/>
      <c r="HV74" s="88"/>
      <c r="HW74" s="88"/>
      <c r="HX74" s="88"/>
      <c r="HY74" s="88"/>
      <c r="HZ74" s="88"/>
      <c r="IA74" s="88"/>
      <c r="IB74" s="88"/>
      <c r="IC74" s="88"/>
      <c r="ID74" s="419"/>
      <c r="IE74" s="419"/>
      <c r="IF74" s="419"/>
      <c r="IG74" s="424"/>
      <c r="IH74" s="426"/>
      <c r="II74" s="427"/>
      <c r="IJ74" s="419"/>
      <c r="IK74" s="419"/>
      <c r="IL74" s="419"/>
      <c r="IM74" s="424"/>
      <c r="IN74" s="426"/>
      <c r="IO74" s="427"/>
      <c r="IP74" s="419"/>
      <c r="IQ74" s="419"/>
      <c r="IR74" s="419"/>
      <c r="IS74" s="424"/>
      <c r="IT74" s="426"/>
      <c r="IU74" s="427"/>
      <c r="IV74" s="419"/>
      <c r="IW74" s="419"/>
      <c r="IX74" s="419"/>
      <c r="IY74" s="424"/>
      <c r="IZ74" s="426"/>
      <c r="JA74" s="427"/>
    </row>
    <row r="75" spans="1:261" ht="20.399999999999999" customHeight="1" thickBot="1" x14ac:dyDescent="0.5">
      <c r="A75" s="248" t="s">
        <v>16</v>
      </c>
      <c r="B75" s="249"/>
      <c r="C75" s="320"/>
      <c r="D75" s="300"/>
      <c r="E75" s="1" t="s">
        <v>71</v>
      </c>
      <c r="F75" s="319"/>
      <c r="G75" s="325"/>
      <c r="H75" s="325"/>
      <c r="I75" s="325"/>
      <c r="J75" s="123" t="s">
        <v>85</v>
      </c>
      <c r="K75" s="124"/>
      <c r="L75" s="125"/>
      <c r="M75" s="395"/>
      <c r="N75" s="396"/>
      <c r="O75" s="397"/>
      <c r="V75" s="134" t="s">
        <v>84</v>
      </c>
      <c r="W75" s="124"/>
      <c r="X75" s="125"/>
      <c r="Y75" s="392"/>
      <c r="Z75" s="393"/>
      <c r="AA75" s="394"/>
      <c r="AB75" s="117" t="s">
        <v>85</v>
      </c>
      <c r="AC75" s="118"/>
      <c r="AD75" s="118"/>
      <c r="AE75" s="392"/>
      <c r="AF75" s="393"/>
      <c r="AG75" s="394"/>
      <c r="BF75" s="191" t="s">
        <v>84</v>
      </c>
      <c r="BG75" s="192"/>
      <c r="BH75" s="192"/>
      <c r="BI75" s="395"/>
      <c r="BJ75" s="396"/>
      <c r="BK75" s="397"/>
      <c r="BR75" s="191" t="s">
        <v>87</v>
      </c>
      <c r="BS75" s="192"/>
      <c r="BT75" s="192"/>
      <c r="BU75" s="395"/>
      <c r="BV75" s="396"/>
      <c r="BW75" s="397"/>
      <c r="CD75" s="123" t="s">
        <v>83</v>
      </c>
      <c r="CE75" s="124"/>
      <c r="CF75" s="125"/>
      <c r="CG75" s="395"/>
      <c r="CH75" s="396"/>
      <c r="CI75" s="397"/>
      <c r="CP75" s="191" t="s">
        <v>87</v>
      </c>
      <c r="CQ75" s="192"/>
      <c r="CR75" s="192"/>
      <c r="CS75" s="395"/>
      <c r="CT75" s="396"/>
      <c r="CU75" s="397"/>
      <c r="DB75" s="123" t="s">
        <v>85</v>
      </c>
      <c r="DC75" s="124"/>
      <c r="DD75" s="125"/>
      <c r="DE75" s="395"/>
      <c r="DF75" s="396"/>
      <c r="DG75" s="397"/>
      <c r="DH75" s="117" t="s">
        <v>83</v>
      </c>
      <c r="DI75" s="118"/>
      <c r="DJ75" s="118"/>
      <c r="DK75" s="395"/>
      <c r="DL75" s="396"/>
      <c r="DM75" s="397"/>
      <c r="DN75" s="191" t="s">
        <v>86</v>
      </c>
      <c r="DO75" s="192"/>
      <c r="DP75" s="192"/>
      <c r="DQ75" s="395"/>
      <c r="DR75" s="396"/>
      <c r="DS75" s="397"/>
      <c r="DZ75" s="191" t="s">
        <v>86</v>
      </c>
      <c r="EA75" s="192"/>
      <c r="EB75" s="192"/>
      <c r="EC75" s="395"/>
      <c r="ED75" s="396"/>
      <c r="EE75" s="397"/>
      <c r="EL75" s="123" t="s">
        <v>82</v>
      </c>
      <c r="EM75" s="124"/>
      <c r="EN75" s="125"/>
      <c r="EO75" s="395"/>
      <c r="EP75" s="396"/>
      <c r="EQ75" s="397"/>
      <c r="ER75" s="191" t="s">
        <v>84</v>
      </c>
      <c r="ES75" s="192"/>
      <c r="ET75" s="192"/>
      <c r="EU75" s="395"/>
      <c r="EV75" s="396"/>
      <c r="EW75" s="397"/>
      <c r="EX75" s="123" t="s">
        <v>83</v>
      </c>
      <c r="EY75" s="124"/>
      <c r="EZ75" s="125"/>
      <c r="FA75" s="395"/>
      <c r="FB75" s="396"/>
      <c r="FC75" s="397"/>
      <c r="FD75" s="490" t="s">
        <v>87</v>
      </c>
      <c r="FE75" s="491"/>
      <c r="FF75" s="491"/>
      <c r="FG75" s="420"/>
      <c r="FH75" s="421"/>
      <c r="FI75" s="422"/>
      <c r="FJ75" s="167" t="s">
        <v>993</v>
      </c>
      <c r="FK75" s="168"/>
      <c r="FL75" s="168"/>
      <c r="FM75" s="168"/>
      <c r="FN75" s="168"/>
      <c r="FO75" s="169"/>
      <c r="FP75" s="189"/>
      <c r="FQ75" s="190"/>
      <c r="FR75" s="190"/>
      <c r="FS75" s="190"/>
      <c r="FT75" s="190"/>
      <c r="FU75" s="190"/>
      <c r="FV75" s="123" t="s">
        <v>82</v>
      </c>
      <c r="FW75" s="124"/>
      <c r="FX75" s="125"/>
      <c r="FY75" s="395"/>
      <c r="FZ75" s="396"/>
      <c r="GA75" s="397"/>
      <c r="GB75" s="123" t="s">
        <v>82</v>
      </c>
      <c r="GC75" s="124"/>
      <c r="GD75" s="125"/>
      <c r="GE75" s="395"/>
      <c r="GF75" s="396"/>
      <c r="GG75" s="397"/>
    </row>
    <row r="76" spans="1:261" ht="20.399999999999999" customHeight="1" thickBot="1" x14ac:dyDescent="0.5">
      <c r="A76" s="248" t="s">
        <v>18</v>
      </c>
      <c r="B76" s="249"/>
      <c r="C76" s="21">
        <v>27</v>
      </c>
      <c r="D76" s="301"/>
      <c r="E76" s="18" t="s">
        <v>72</v>
      </c>
      <c r="F76" s="322"/>
      <c r="G76" s="325"/>
      <c r="H76" s="325"/>
      <c r="I76" s="325"/>
      <c r="J76" s="112" t="s">
        <v>128</v>
      </c>
      <c r="K76" s="113"/>
      <c r="L76" s="114"/>
      <c r="M76" s="395"/>
      <c r="N76" s="396"/>
      <c r="O76" s="397"/>
      <c r="V76" s="112" t="s">
        <v>187</v>
      </c>
      <c r="W76" s="113"/>
      <c r="X76" s="114"/>
      <c r="Y76" s="392"/>
      <c r="Z76" s="393"/>
      <c r="AA76" s="394"/>
      <c r="AB76" s="198" t="s">
        <v>209</v>
      </c>
      <c r="AC76" s="199"/>
      <c r="AD76" s="199"/>
      <c r="AE76" s="392"/>
      <c r="AF76" s="393"/>
      <c r="AG76" s="394"/>
      <c r="BF76" s="198" t="s">
        <v>331</v>
      </c>
      <c r="BG76" s="199"/>
      <c r="BH76" s="199"/>
      <c r="BI76" s="392"/>
      <c r="BJ76" s="393"/>
      <c r="BK76" s="394"/>
      <c r="BR76" s="143" t="s">
        <v>373</v>
      </c>
      <c r="BS76" s="144"/>
      <c r="BT76" s="145"/>
      <c r="BU76" s="392"/>
      <c r="BV76" s="393"/>
      <c r="BW76" s="394"/>
      <c r="CD76" s="112" t="s">
        <v>414</v>
      </c>
      <c r="CE76" s="113"/>
      <c r="CF76" s="114"/>
      <c r="CG76" s="392"/>
      <c r="CH76" s="393"/>
      <c r="CI76" s="394"/>
      <c r="CP76" s="143" t="s">
        <v>455</v>
      </c>
      <c r="CQ76" s="144"/>
      <c r="CR76" s="145"/>
      <c r="CS76" s="392"/>
      <c r="CT76" s="393"/>
      <c r="CU76" s="394"/>
      <c r="DB76" s="112" t="s">
        <v>486</v>
      </c>
      <c r="DC76" s="113"/>
      <c r="DD76" s="114"/>
      <c r="DE76" s="392"/>
      <c r="DF76" s="393"/>
      <c r="DG76" s="394"/>
      <c r="DH76" s="198" t="s">
        <v>506</v>
      </c>
      <c r="DI76" s="199"/>
      <c r="DJ76" s="199"/>
      <c r="DK76" s="392"/>
      <c r="DL76" s="393"/>
      <c r="DM76" s="394"/>
      <c r="DN76" s="112" t="s">
        <v>528</v>
      </c>
      <c r="DO76" s="113"/>
      <c r="DP76" s="114"/>
      <c r="DQ76" s="392"/>
      <c r="DR76" s="393"/>
      <c r="DS76" s="394"/>
      <c r="DZ76" s="112" t="s">
        <v>598</v>
      </c>
      <c r="EA76" s="113"/>
      <c r="EB76" s="114"/>
      <c r="EC76" s="392"/>
      <c r="ED76" s="393"/>
      <c r="EE76" s="394"/>
      <c r="EL76" s="112" t="s">
        <v>657</v>
      </c>
      <c r="EM76" s="113"/>
      <c r="EN76" s="114"/>
      <c r="EO76" s="392"/>
      <c r="EP76" s="393"/>
      <c r="EQ76" s="394"/>
      <c r="ER76" s="140" t="s">
        <v>676</v>
      </c>
      <c r="ES76" s="141"/>
      <c r="ET76" s="142"/>
      <c r="EU76" s="392"/>
      <c r="EV76" s="393"/>
      <c r="EW76" s="394"/>
      <c r="EX76" s="143" t="s">
        <v>730</v>
      </c>
      <c r="EY76" s="144"/>
      <c r="EZ76" s="145"/>
      <c r="FA76" s="392"/>
      <c r="FB76" s="393"/>
      <c r="FC76" s="394"/>
      <c r="FD76" s="461"/>
      <c r="FE76" s="448"/>
      <c r="FF76" s="448"/>
      <c r="FG76" s="165"/>
      <c r="FH76" s="180"/>
      <c r="FI76" s="498"/>
      <c r="FJ76" s="137" t="s">
        <v>91</v>
      </c>
      <c r="FK76" s="138"/>
      <c r="FL76" s="138"/>
      <c r="FM76" s="401" t="s">
        <v>991</v>
      </c>
      <c r="FN76" s="402"/>
      <c r="FO76" s="403"/>
      <c r="FP76" s="189"/>
      <c r="FQ76" s="190"/>
      <c r="FR76" s="190"/>
      <c r="FS76" s="190"/>
      <c r="FT76" s="190"/>
      <c r="FU76" s="190"/>
      <c r="FV76" s="112" t="s">
        <v>837</v>
      </c>
      <c r="FW76" s="113"/>
      <c r="FX76" s="114"/>
      <c r="FY76" s="392"/>
      <c r="FZ76" s="393"/>
      <c r="GA76" s="394"/>
      <c r="GB76" s="143" t="s">
        <v>854</v>
      </c>
      <c r="GC76" s="144"/>
      <c r="GD76" s="145"/>
      <c r="GE76" s="392"/>
      <c r="GF76" s="393"/>
      <c r="GG76" s="394"/>
    </row>
    <row r="77" spans="1:261" ht="20.399999999999999" customHeight="1" thickBot="1" x14ac:dyDescent="0.5">
      <c r="A77" s="248" t="s">
        <v>19</v>
      </c>
      <c r="B77" s="249"/>
      <c r="C77" s="21">
        <v>28</v>
      </c>
      <c r="D77" s="497"/>
      <c r="E77" s="497"/>
      <c r="F77" s="497"/>
      <c r="G77" s="325"/>
      <c r="H77" s="325"/>
      <c r="I77" s="325"/>
      <c r="J77" s="123" t="s">
        <v>83</v>
      </c>
      <c r="K77" s="124"/>
      <c r="L77" s="125"/>
      <c r="M77" s="395"/>
      <c r="N77" s="396"/>
      <c r="O77" s="397"/>
      <c r="V77" s="134" t="s">
        <v>84</v>
      </c>
      <c r="W77" s="124"/>
      <c r="X77" s="125"/>
      <c r="Y77" s="392"/>
      <c r="Z77" s="393"/>
      <c r="AA77" s="394"/>
      <c r="AB77" s="117" t="s">
        <v>83</v>
      </c>
      <c r="AC77" s="118"/>
      <c r="AD77" s="118"/>
      <c r="AE77" s="392"/>
      <c r="AF77" s="393"/>
      <c r="AG77" s="394"/>
      <c r="BF77" s="191" t="s">
        <v>84</v>
      </c>
      <c r="BG77" s="192"/>
      <c r="BH77" s="192"/>
      <c r="BI77" s="395"/>
      <c r="BJ77" s="396"/>
      <c r="BK77" s="397"/>
      <c r="BR77" s="191" t="s">
        <v>87</v>
      </c>
      <c r="BS77" s="192"/>
      <c r="BT77" s="192"/>
      <c r="BU77" s="395"/>
      <c r="BV77" s="396"/>
      <c r="BW77" s="397"/>
      <c r="CD77" s="123" t="s">
        <v>83</v>
      </c>
      <c r="CE77" s="124"/>
      <c r="CF77" s="125"/>
      <c r="CG77" s="395"/>
      <c r="CH77" s="396"/>
      <c r="CI77" s="397"/>
      <c r="CP77" s="191" t="s">
        <v>87</v>
      </c>
      <c r="CQ77" s="192"/>
      <c r="CR77" s="192"/>
      <c r="CS77" s="395"/>
      <c r="CT77" s="396"/>
      <c r="CU77" s="397"/>
      <c r="DB77" s="191" t="s">
        <v>86</v>
      </c>
      <c r="DC77" s="192"/>
      <c r="DD77" s="192"/>
      <c r="DE77" s="395"/>
      <c r="DF77" s="396"/>
      <c r="DG77" s="397"/>
      <c r="DH77" s="117" t="s">
        <v>83</v>
      </c>
      <c r="DI77" s="118"/>
      <c r="DJ77" s="118"/>
      <c r="DK77" s="395"/>
      <c r="DL77" s="396"/>
      <c r="DM77" s="397"/>
      <c r="DN77" s="123" t="s">
        <v>85</v>
      </c>
      <c r="DO77" s="124"/>
      <c r="DP77" s="125"/>
      <c r="DQ77" s="395"/>
      <c r="DR77" s="396"/>
      <c r="DS77" s="397"/>
      <c r="DZ77" s="191" t="s">
        <v>84</v>
      </c>
      <c r="EA77" s="192"/>
      <c r="EB77" s="192"/>
      <c r="EC77" s="395"/>
      <c r="ED77" s="396"/>
      <c r="EE77" s="397"/>
      <c r="EL77" s="123" t="s">
        <v>83</v>
      </c>
      <c r="EM77" s="124"/>
      <c r="EN77" s="125"/>
      <c r="EO77" s="395"/>
      <c r="EP77" s="396"/>
      <c r="EQ77" s="397"/>
      <c r="ER77" s="191" t="s">
        <v>84</v>
      </c>
      <c r="ES77" s="192"/>
      <c r="ET77" s="192"/>
      <c r="EU77" s="395"/>
      <c r="EV77" s="396"/>
      <c r="EW77" s="397"/>
      <c r="EX77" s="217" t="s">
        <v>83</v>
      </c>
      <c r="EY77" s="218"/>
      <c r="EZ77" s="219"/>
      <c r="FA77" s="420"/>
      <c r="FB77" s="421"/>
      <c r="FC77" s="422"/>
      <c r="FD77" s="445"/>
      <c r="FE77" s="419"/>
      <c r="FF77" s="419"/>
      <c r="FG77" s="166"/>
      <c r="FH77" s="181"/>
      <c r="FI77" s="356"/>
      <c r="FJ77" s="112" t="s">
        <v>790</v>
      </c>
      <c r="FK77" s="113"/>
      <c r="FL77" s="114"/>
      <c r="FM77" s="392"/>
      <c r="FN77" s="393"/>
      <c r="FO77" s="394"/>
      <c r="FV77" s="123" t="s">
        <v>82</v>
      </c>
      <c r="FW77" s="124"/>
      <c r="FX77" s="125"/>
      <c r="FY77" s="395"/>
      <c r="FZ77" s="396"/>
      <c r="GA77" s="397"/>
      <c r="GB77" s="123" t="s">
        <v>82</v>
      </c>
      <c r="GC77" s="124"/>
      <c r="GD77" s="125"/>
      <c r="GE77" s="395"/>
      <c r="GF77" s="396"/>
      <c r="GG77" s="397"/>
    </row>
    <row r="78" spans="1:261" ht="20.399999999999999" customHeight="1" x14ac:dyDescent="0.45">
      <c r="A78" s="248" t="s">
        <v>20</v>
      </c>
      <c r="B78" s="249"/>
      <c r="C78" s="21">
        <v>27</v>
      </c>
      <c r="D78" s="496"/>
      <c r="E78" s="496"/>
      <c r="F78" s="111"/>
      <c r="G78" s="325"/>
      <c r="H78" s="325"/>
      <c r="I78" s="325"/>
      <c r="J78" s="112" t="s">
        <v>129</v>
      </c>
      <c r="K78" s="113"/>
      <c r="L78" s="114"/>
      <c r="M78" s="395"/>
      <c r="N78" s="396"/>
      <c r="O78" s="397"/>
      <c r="V78" s="112" t="s">
        <v>188</v>
      </c>
      <c r="W78" s="113"/>
      <c r="X78" s="114"/>
      <c r="Y78" s="392"/>
      <c r="Z78" s="393"/>
      <c r="AA78" s="394"/>
      <c r="AB78" s="198" t="s">
        <v>210</v>
      </c>
      <c r="AC78" s="199"/>
      <c r="AD78" s="199"/>
      <c r="AE78" s="392"/>
      <c r="AF78" s="393"/>
      <c r="AG78" s="394"/>
      <c r="BF78" s="198" t="s">
        <v>332</v>
      </c>
      <c r="BG78" s="199"/>
      <c r="BH78" s="199"/>
      <c r="BI78" s="392"/>
      <c r="BJ78" s="393"/>
      <c r="BK78" s="394"/>
      <c r="BR78" s="119" t="s">
        <v>374</v>
      </c>
      <c r="BS78" s="120"/>
      <c r="BT78" s="121"/>
      <c r="BU78" s="392"/>
      <c r="BV78" s="393"/>
      <c r="BW78" s="394"/>
      <c r="CD78" s="112" t="s">
        <v>415</v>
      </c>
      <c r="CE78" s="113"/>
      <c r="CF78" s="114"/>
      <c r="CG78" s="392"/>
      <c r="CH78" s="393"/>
      <c r="CI78" s="394"/>
      <c r="CP78" s="119" t="s">
        <v>456</v>
      </c>
      <c r="CQ78" s="120"/>
      <c r="CR78" s="121"/>
      <c r="CS78" s="392"/>
      <c r="CT78" s="393"/>
      <c r="CU78" s="394"/>
      <c r="DB78" s="231" t="s">
        <v>487</v>
      </c>
      <c r="DC78" s="232"/>
      <c r="DD78" s="233"/>
      <c r="DE78" s="392"/>
      <c r="DF78" s="393"/>
      <c r="DG78" s="394"/>
      <c r="DH78" s="198" t="s">
        <v>507</v>
      </c>
      <c r="DI78" s="199"/>
      <c r="DJ78" s="199"/>
      <c r="DK78" s="392"/>
      <c r="DL78" s="393"/>
      <c r="DM78" s="394"/>
      <c r="DN78" s="112" t="s">
        <v>529</v>
      </c>
      <c r="DO78" s="113"/>
      <c r="DP78" s="114"/>
      <c r="DQ78" s="392"/>
      <c r="DR78" s="393"/>
      <c r="DS78" s="394"/>
      <c r="DZ78" s="112" t="s">
        <v>599</v>
      </c>
      <c r="EA78" s="113"/>
      <c r="EB78" s="114"/>
      <c r="EC78" s="392"/>
      <c r="ED78" s="393"/>
      <c r="EE78" s="394"/>
      <c r="EL78" s="143" t="s">
        <v>658</v>
      </c>
      <c r="EM78" s="144"/>
      <c r="EN78" s="145"/>
      <c r="EO78" s="392"/>
      <c r="EP78" s="393"/>
      <c r="EQ78" s="394"/>
      <c r="ER78" s="143" t="s">
        <v>677</v>
      </c>
      <c r="ES78" s="144"/>
      <c r="ET78" s="145"/>
      <c r="EU78" s="392"/>
      <c r="EV78" s="393"/>
      <c r="EW78" s="394"/>
      <c r="FJ78" s="117" t="s">
        <v>83</v>
      </c>
      <c r="FK78" s="118"/>
      <c r="FL78" s="118"/>
      <c r="FM78" s="395"/>
      <c r="FN78" s="396"/>
      <c r="FO78" s="397"/>
      <c r="FV78" s="112" t="s">
        <v>122</v>
      </c>
      <c r="FW78" s="113"/>
      <c r="FX78" s="114"/>
      <c r="FY78" s="392"/>
      <c r="FZ78" s="393"/>
      <c r="GA78" s="394"/>
      <c r="GB78" s="112" t="s">
        <v>855</v>
      </c>
      <c r="GC78" s="113"/>
      <c r="GD78" s="114"/>
      <c r="GE78" s="392"/>
      <c r="GF78" s="393"/>
      <c r="GG78" s="394"/>
    </row>
    <row r="79" spans="1:261" ht="20.399999999999999" customHeight="1" thickBot="1" x14ac:dyDescent="0.5">
      <c r="A79" s="248" t="s">
        <v>22</v>
      </c>
      <c r="B79" s="249"/>
      <c r="C79" s="321">
        <v>29</v>
      </c>
      <c r="D79" s="496"/>
      <c r="E79" s="496"/>
      <c r="F79" s="111"/>
      <c r="G79" s="325"/>
      <c r="H79" s="325"/>
      <c r="I79" s="325"/>
      <c r="J79" s="134" t="s">
        <v>84</v>
      </c>
      <c r="K79" s="124"/>
      <c r="L79" s="125"/>
      <c r="M79" s="395"/>
      <c r="N79" s="396"/>
      <c r="O79" s="397"/>
      <c r="V79" s="134" t="s">
        <v>84</v>
      </c>
      <c r="W79" s="124"/>
      <c r="X79" s="125"/>
      <c r="Y79" s="392"/>
      <c r="Z79" s="393"/>
      <c r="AA79" s="394"/>
      <c r="AB79" s="191" t="s">
        <v>84</v>
      </c>
      <c r="AC79" s="192"/>
      <c r="AD79" s="192"/>
      <c r="AE79" s="392"/>
      <c r="AF79" s="393"/>
      <c r="AG79" s="394"/>
      <c r="BF79" s="117" t="s">
        <v>85</v>
      </c>
      <c r="BG79" s="118"/>
      <c r="BH79" s="118"/>
      <c r="BI79" s="395"/>
      <c r="BJ79" s="396"/>
      <c r="BK79" s="397"/>
      <c r="BR79" s="117" t="s">
        <v>88</v>
      </c>
      <c r="BS79" s="118"/>
      <c r="BT79" s="118"/>
      <c r="BU79" s="417"/>
      <c r="BV79" s="411"/>
      <c r="BW79" s="412"/>
      <c r="CD79" s="117" t="s">
        <v>84</v>
      </c>
      <c r="CE79" s="118"/>
      <c r="CF79" s="118"/>
      <c r="CG79" s="395"/>
      <c r="CH79" s="396"/>
      <c r="CI79" s="397"/>
      <c r="CP79" s="117" t="s">
        <v>88</v>
      </c>
      <c r="CQ79" s="118"/>
      <c r="CR79" s="118"/>
      <c r="CS79" s="417"/>
      <c r="CT79" s="411"/>
      <c r="CU79" s="412"/>
      <c r="DB79" s="191" t="s">
        <v>87</v>
      </c>
      <c r="DC79" s="192"/>
      <c r="DD79" s="192"/>
      <c r="DE79" s="395"/>
      <c r="DF79" s="396"/>
      <c r="DG79" s="397"/>
      <c r="DH79" s="191" t="s">
        <v>84</v>
      </c>
      <c r="DI79" s="192"/>
      <c r="DJ79" s="192"/>
      <c r="DK79" s="395"/>
      <c r="DL79" s="396"/>
      <c r="DM79" s="397"/>
      <c r="DN79" s="123" t="s">
        <v>85</v>
      </c>
      <c r="DO79" s="124"/>
      <c r="DP79" s="125"/>
      <c r="DQ79" s="395"/>
      <c r="DR79" s="396"/>
      <c r="DS79" s="397"/>
      <c r="DZ79" s="191" t="s">
        <v>84</v>
      </c>
      <c r="EA79" s="192"/>
      <c r="EB79" s="192"/>
      <c r="EC79" s="395"/>
      <c r="ED79" s="396"/>
      <c r="EE79" s="397"/>
      <c r="EL79" s="191" t="s">
        <v>84</v>
      </c>
      <c r="EM79" s="192"/>
      <c r="EN79" s="192"/>
      <c r="EO79" s="395"/>
      <c r="EP79" s="396"/>
      <c r="EQ79" s="397"/>
      <c r="ER79" s="191" t="s">
        <v>84</v>
      </c>
      <c r="ES79" s="192"/>
      <c r="ET79" s="192"/>
      <c r="EU79" s="395"/>
      <c r="EV79" s="396"/>
      <c r="EW79" s="397"/>
      <c r="FA79" s="61">
        <f>SUM(FA56:FA77)</f>
        <v>0</v>
      </c>
      <c r="FB79" s="61"/>
      <c r="FC79" s="62">
        <f>SUM(FC56+FC58+FC60+FC62+FC64+FC66+FC68+FC70+FC72+FC74+FC76)</f>
        <v>0</v>
      </c>
      <c r="FD79" s="212"/>
      <c r="FE79" s="212"/>
      <c r="FF79" s="212"/>
      <c r="FG79" s="61">
        <f>SUM(FG56:FG75)</f>
        <v>0</v>
      </c>
      <c r="FH79" s="61"/>
      <c r="FI79" s="62">
        <f>SUM(FI56+FI58+FI60+FI62+FI64+FI66+FI68+FI70+FI72+FI74)</f>
        <v>0</v>
      </c>
      <c r="FJ79" s="112" t="s">
        <v>791</v>
      </c>
      <c r="FK79" s="113"/>
      <c r="FL79" s="114"/>
      <c r="FM79" s="392"/>
      <c r="FN79" s="393"/>
      <c r="FO79" s="394"/>
      <c r="FV79" s="123" t="s">
        <v>82</v>
      </c>
      <c r="FW79" s="124"/>
      <c r="FX79" s="125"/>
      <c r="FY79" s="395"/>
      <c r="FZ79" s="396"/>
      <c r="GA79" s="397"/>
      <c r="GB79" s="123" t="s">
        <v>83</v>
      </c>
      <c r="GC79" s="124"/>
      <c r="GD79" s="125"/>
      <c r="GE79" s="395"/>
      <c r="GF79" s="396"/>
      <c r="GG79" s="397"/>
      <c r="GT79" s="161" t="s">
        <v>913</v>
      </c>
      <c r="GU79" s="161"/>
      <c r="GV79" s="161"/>
      <c r="GW79" s="161"/>
      <c r="GX79" s="161"/>
      <c r="GY79" s="161"/>
      <c r="GZ79" s="158" t="s">
        <v>914</v>
      </c>
      <c r="HA79" s="158"/>
      <c r="HB79" s="158"/>
      <c r="HC79" s="158"/>
      <c r="HD79" s="158"/>
      <c r="HE79" s="158"/>
      <c r="HF79" s="161" t="s">
        <v>932</v>
      </c>
      <c r="HG79" s="161"/>
      <c r="HH79" s="161"/>
      <c r="HI79" s="161"/>
      <c r="HJ79" s="161"/>
      <c r="HK79" s="161"/>
      <c r="HL79" s="158" t="s">
        <v>933</v>
      </c>
      <c r="HM79" s="158"/>
      <c r="HN79" s="158"/>
      <c r="HO79" s="158"/>
      <c r="HP79" s="158"/>
      <c r="HQ79" s="158"/>
      <c r="HR79" s="161" t="s">
        <v>942</v>
      </c>
      <c r="HS79" s="161"/>
      <c r="HT79" s="161"/>
      <c r="HU79" s="161"/>
      <c r="HV79" s="161"/>
      <c r="HW79" s="161"/>
      <c r="HX79" s="372"/>
      <c r="HY79" s="308"/>
      <c r="HZ79" s="308"/>
      <c r="IA79" s="308"/>
      <c r="IB79" s="308"/>
      <c r="IC79" s="308"/>
      <c r="ID79" s="161" t="s">
        <v>957</v>
      </c>
      <c r="IE79" s="161"/>
      <c r="IF79" s="161"/>
      <c r="IG79" s="161"/>
      <c r="IH79" s="161"/>
      <c r="II79" s="161"/>
      <c r="IJ79" s="158" t="s">
        <v>45</v>
      </c>
      <c r="IK79" s="158"/>
      <c r="IL79" s="158"/>
      <c r="IM79" s="158"/>
      <c r="IN79" s="158"/>
      <c r="IO79" s="158"/>
      <c r="IP79" s="161" t="s">
        <v>972</v>
      </c>
      <c r="IQ79" s="161"/>
      <c r="IR79" s="161"/>
      <c r="IS79" s="161"/>
      <c r="IT79" s="161"/>
      <c r="IU79" s="161"/>
      <c r="IV79" s="158" t="s">
        <v>973</v>
      </c>
      <c r="IW79" s="158"/>
      <c r="IX79" s="158"/>
      <c r="IY79" s="158"/>
      <c r="IZ79" s="158"/>
      <c r="JA79" s="158"/>
    </row>
    <row r="80" spans="1:261" ht="20.399999999999999" customHeight="1" x14ac:dyDescent="0.45">
      <c r="A80" s="248" t="s">
        <v>21</v>
      </c>
      <c r="B80" s="249"/>
      <c r="C80" s="320"/>
      <c r="D80" s="496"/>
      <c r="E80" s="496"/>
      <c r="F80" s="111"/>
      <c r="G80" s="325"/>
      <c r="H80" s="325"/>
      <c r="I80" s="325"/>
      <c r="J80" s="112" t="s">
        <v>130</v>
      </c>
      <c r="K80" s="113"/>
      <c r="L80" s="114"/>
      <c r="M80" s="395"/>
      <c r="N80" s="396"/>
      <c r="O80" s="397"/>
      <c r="V80" s="112" t="s">
        <v>189</v>
      </c>
      <c r="W80" s="113"/>
      <c r="X80" s="114"/>
      <c r="Y80" s="392"/>
      <c r="Z80" s="393"/>
      <c r="AA80" s="394"/>
      <c r="AB80" s="198" t="s">
        <v>211</v>
      </c>
      <c r="AC80" s="199"/>
      <c r="AD80" s="199"/>
      <c r="AE80" s="392"/>
      <c r="AF80" s="393"/>
      <c r="AG80" s="394"/>
      <c r="BF80" s="198" t="s">
        <v>333</v>
      </c>
      <c r="BG80" s="199"/>
      <c r="BH80" s="199"/>
      <c r="BI80" s="392"/>
      <c r="BJ80" s="393"/>
      <c r="BK80" s="394"/>
      <c r="BR80" s="448"/>
      <c r="BS80" s="448"/>
      <c r="BT80" s="448"/>
      <c r="BU80" s="449"/>
      <c r="BV80" s="450"/>
      <c r="BW80" s="451"/>
      <c r="CD80" s="112" t="s">
        <v>416</v>
      </c>
      <c r="CE80" s="113"/>
      <c r="CF80" s="114"/>
      <c r="CG80" s="392"/>
      <c r="CH80" s="393"/>
      <c r="CI80" s="394"/>
      <c r="CP80" s="448"/>
      <c r="CQ80" s="448"/>
      <c r="CR80" s="448"/>
      <c r="CS80" s="449"/>
      <c r="CT80" s="450"/>
      <c r="CU80" s="451"/>
      <c r="DB80" s="112" t="s">
        <v>488</v>
      </c>
      <c r="DC80" s="113"/>
      <c r="DD80" s="114"/>
      <c r="DE80" s="392"/>
      <c r="DF80" s="393"/>
      <c r="DG80" s="394"/>
      <c r="DH80" s="198" t="s">
        <v>508</v>
      </c>
      <c r="DI80" s="199"/>
      <c r="DJ80" s="199"/>
      <c r="DK80" s="392"/>
      <c r="DL80" s="393"/>
      <c r="DM80" s="394"/>
      <c r="DN80" s="112" t="s">
        <v>530</v>
      </c>
      <c r="DO80" s="113"/>
      <c r="DP80" s="114"/>
      <c r="DQ80" s="392"/>
      <c r="DR80" s="393"/>
      <c r="DS80" s="394"/>
      <c r="DZ80" s="143" t="s">
        <v>600</v>
      </c>
      <c r="EA80" s="144"/>
      <c r="EB80" s="145"/>
      <c r="EC80" s="392"/>
      <c r="ED80" s="393"/>
      <c r="EE80" s="394"/>
      <c r="EL80" s="112" t="s">
        <v>659</v>
      </c>
      <c r="EM80" s="113"/>
      <c r="EN80" s="114"/>
      <c r="EO80" s="392"/>
      <c r="EP80" s="393"/>
      <c r="EQ80" s="394"/>
      <c r="ER80" s="112" t="s">
        <v>678</v>
      </c>
      <c r="ES80" s="113"/>
      <c r="ET80" s="114"/>
      <c r="EU80" s="392"/>
      <c r="EV80" s="393"/>
      <c r="EW80" s="394"/>
      <c r="EY80" s="190"/>
      <c r="EZ80" s="190"/>
      <c r="FA80" s="190"/>
      <c r="FB80" s="190"/>
      <c r="FC80" s="190"/>
      <c r="FD80" s="190"/>
      <c r="FE80" s="190"/>
      <c r="FF80" s="190"/>
      <c r="FG80" s="190"/>
      <c r="FH80" s="190"/>
      <c r="FJ80" s="117" t="s">
        <v>84</v>
      </c>
      <c r="FK80" s="118"/>
      <c r="FL80" s="118"/>
      <c r="FM80" s="395"/>
      <c r="FN80" s="396"/>
      <c r="FO80" s="397"/>
      <c r="FV80" s="143" t="s">
        <v>838</v>
      </c>
      <c r="FW80" s="144"/>
      <c r="FX80" s="145"/>
      <c r="FY80" s="392"/>
      <c r="FZ80" s="393"/>
      <c r="GA80" s="394"/>
      <c r="GB80" s="143" t="s">
        <v>856</v>
      </c>
      <c r="GC80" s="144"/>
      <c r="GD80" s="145"/>
      <c r="GE80" s="392"/>
      <c r="GF80" s="393"/>
      <c r="GG80" s="394"/>
      <c r="GT80" s="137" t="s">
        <v>91</v>
      </c>
      <c r="GU80" s="138"/>
      <c r="GV80" s="138"/>
      <c r="GW80" s="401" t="s">
        <v>991</v>
      </c>
      <c r="GX80" s="402"/>
      <c r="GY80" s="403"/>
      <c r="GZ80" s="137" t="s">
        <v>91</v>
      </c>
      <c r="HA80" s="138"/>
      <c r="HB80" s="138"/>
      <c r="HC80" s="401" t="s">
        <v>991</v>
      </c>
      <c r="HD80" s="402"/>
      <c r="HE80" s="403"/>
      <c r="HF80" s="137" t="s">
        <v>91</v>
      </c>
      <c r="HG80" s="138"/>
      <c r="HH80" s="138"/>
      <c r="HI80" s="401" t="s">
        <v>991</v>
      </c>
      <c r="HJ80" s="402"/>
      <c r="HK80" s="403"/>
      <c r="HL80" s="137" t="s">
        <v>91</v>
      </c>
      <c r="HM80" s="138"/>
      <c r="HN80" s="138"/>
      <c r="HO80" s="401" t="s">
        <v>991</v>
      </c>
      <c r="HP80" s="402"/>
      <c r="HQ80" s="403"/>
      <c r="HR80" s="137" t="s">
        <v>91</v>
      </c>
      <c r="HS80" s="138"/>
      <c r="HT80" s="138"/>
      <c r="HU80" s="401" t="s">
        <v>991</v>
      </c>
      <c r="HV80" s="402"/>
      <c r="HW80" s="403"/>
      <c r="HX80" s="341"/>
      <c r="HY80" s="207"/>
      <c r="HZ80" s="207"/>
      <c r="IA80" s="80"/>
      <c r="IB80" s="80"/>
      <c r="IC80" s="57"/>
      <c r="ID80" s="137" t="s">
        <v>91</v>
      </c>
      <c r="IE80" s="138"/>
      <c r="IF80" s="138"/>
      <c r="IG80" s="401" t="s">
        <v>991</v>
      </c>
      <c r="IH80" s="402"/>
      <c r="II80" s="403"/>
      <c r="IJ80" s="137" t="s">
        <v>91</v>
      </c>
      <c r="IK80" s="138"/>
      <c r="IL80" s="138"/>
      <c r="IM80" s="401" t="s">
        <v>991</v>
      </c>
      <c r="IN80" s="402"/>
      <c r="IO80" s="403"/>
      <c r="IP80" s="137" t="s">
        <v>91</v>
      </c>
      <c r="IQ80" s="138"/>
      <c r="IR80" s="138"/>
      <c r="IS80" s="401" t="s">
        <v>991</v>
      </c>
      <c r="IT80" s="402"/>
      <c r="IU80" s="403"/>
      <c r="IV80" s="137" t="s">
        <v>91</v>
      </c>
      <c r="IW80" s="138"/>
      <c r="IX80" s="138"/>
      <c r="IY80" s="401" t="s">
        <v>991</v>
      </c>
      <c r="IZ80" s="402"/>
      <c r="JA80" s="403"/>
    </row>
    <row r="81" spans="1:261" ht="20.399999999999999" customHeight="1" x14ac:dyDescent="0.45">
      <c r="A81" s="248" t="s">
        <v>23</v>
      </c>
      <c r="B81" s="249"/>
      <c r="C81" s="321">
        <v>30</v>
      </c>
      <c r="D81" s="496"/>
      <c r="E81" s="496"/>
      <c r="F81" s="111"/>
      <c r="G81" s="325"/>
      <c r="H81" s="325"/>
      <c r="I81" s="325"/>
      <c r="J81" s="134" t="s">
        <v>84</v>
      </c>
      <c r="K81" s="124"/>
      <c r="L81" s="125"/>
      <c r="M81" s="395"/>
      <c r="N81" s="396"/>
      <c r="O81" s="397"/>
      <c r="V81" s="123" t="s">
        <v>85</v>
      </c>
      <c r="W81" s="124"/>
      <c r="X81" s="125"/>
      <c r="Y81" s="392"/>
      <c r="Z81" s="393"/>
      <c r="AA81" s="394"/>
      <c r="AB81" s="191" t="s">
        <v>84</v>
      </c>
      <c r="AC81" s="192"/>
      <c r="AD81" s="192"/>
      <c r="AE81" s="392"/>
      <c r="AF81" s="393"/>
      <c r="AG81" s="394"/>
      <c r="BF81" s="117" t="s">
        <v>83</v>
      </c>
      <c r="BG81" s="118"/>
      <c r="BH81" s="118"/>
      <c r="BI81" s="395"/>
      <c r="BJ81" s="396"/>
      <c r="BK81" s="397"/>
      <c r="BR81" s="419"/>
      <c r="BS81" s="419"/>
      <c r="BT81" s="419"/>
      <c r="BU81" s="424"/>
      <c r="BV81" s="426"/>
      <c r="BW81" s="427"/>
      <c r="CD81" s="117" t="s">
        <v>84</v>
      </c>
      <c r="CE81" s="118"/>
      <c r="CF81" s="118"/>
      <c r="CG81" s="395"/>
      <c r="CH81" s="396"/>
      <c r="CI81" s="397"/>
      <c r="CP81" s="419"/>
      <c r="CQ81" s="419"/>
      <c r="CR81" s="419"/>
      <c r="CS81" s="424"/>
      <c r="CT81" s="426"/>
      <c r="CU81" s="427"/>
      <c r="DB81" s="134" t="s">
        <v>84</v>
      </c>
      <c r="DC81" s="124"/>
      <c r="DD81" s="125"/>
      <c r="DE81" s="395"/>
      <c r="DF81" s="396"/>
      <c r="DG81" s="397"/>
      <c r="DH81" s="191" t="s">
        <v>84</v>
      </c>
      <c r="DI81" s="192"/>
      <c r="DJ81" s="192"/>
      <c r="DK81" s="395"/>
      <c r="DL81" s="396"/>
      <c r="DM81" s="397"/>
      <c r="DN81" s="123" t="s">
        <v>85</v>
      </c>
      <c r="DO81" s="124"/>
      <c r="DP81" s="125"/>
      <c r="DQ81" s="395"/>
      <c r="DR81" s="396"/>
      <c r="DS81" s="397"/>
      <c r="DZ81" s="191" t="s">
        <v>86</v>
      </c>
      <c r="EA81" s="192"/>
      <c r="EB81" s="192"/>
      <c r="EC81" s="395"/>
      <c r="ED81" s="396"/>
      <c r="EE81" s="397"/>
      <c r="EL81" s="123" t="s">
        <v>83</v>
      </c>
      <c r="EM81" s="124"/>
      <c r="EN81" s="125"/>
      <c r="EO81" s="395"/>
      <c r="EP81" s="396"/>
      <c r="EQ81" s="397"/>
      <c r="ER81" s="123" t="s">
        <v>83</v>
      </c>
      <c r="ES81" s="124"/>
      <c r="ET81" s="125"/>
      <c r="EU81" s="395"/>
      <c r="EV81" s="396"/>
      <c r="EW81" s="397"/>
      <c r="EY81" s="190"/>
      <c r="EZ81" s="190"/>
      <c r="FA81" s="190"/>
      <c r="FB81" s="190"/>
      <c r="FC81" s="190"/>
      <c r="FD81" s="190"/>
      <c r="FE81" s="190"/>
      <c r="FF81" s="190"/>
      <c r="FG81" s="190"/>
      <c r="FH81" s="190"/>
      <c r="FJ81" s="112" t="s">
        <v>792</v>
      </c>
      <c r="FK81" s="113"/>
      <c r="FL81" s="114"/>
      <c r="FM81" s="392"/>
      <c r="FN81" s="393"/>
      <c r="FO81" s="394"/>
      <c r="FV81" s="123" t="s">
        <v>83</v>
      </c>
      <c r="FW81" s="124"/>
      <c r="FX81" s="125"/>
      <c r="FY81" s="395"/>
      <c r="FZ81" s="396"/>
      <c r="GA81" s="397"/>
      <c r="GB81" s="117" t="s">
        <v>84</v>
      </c>
      <c r="GC81" s="118"/>
      <c r="GD81" s="118"/>
      <c r="GE81" s="395"/>
      <c r="GF81" s="396"/>
      <c r="GG81" s="397"/>
      <c r="GT81" s="112" t="s">
        <v>806</v>
      </c>
      <c r="GU81" s="113"/>
      <c r="GV81" s="114"/>
      <c r="GW81" s="392"/>
      <c r="GX81" s="393"/>
      <c r="GY81" s="394"/>
      <c r="GZ81" s="112" t="s">
        <v>93</v>
      </c>
      <c r="HA81" s="113"/>
      <c r="HB81" s="114"/>
      <c r="HC81" s="392"/>
      <c r="HD81" s="393"/>
      <c r="HE81" s="394"/>
      <c r="HF81" s="112" t="s">
        <v>795</v>
      </c>
      <c r="HG81" s="113"/>
      <c r="HH81" s="114"/>
      <c r="HI81" s="392"/>
      <c r="HJ81" s="393"/>
      <c r="HK81" s="394"/>
      <c r="HL81" s="112" t="s">
        <v>128</v>
      </c>
      <c r="HM81" s="113"/>
      <c r="HN81" s="114"/>
      <c r="HO81" s="392"/>
      <c r="HP81" s="393"/>
      <c r="HQ81" s="394"/>
      <c r="HR81" s="112" t="s">
        <v>501</v>
      </c>
      <c r="HS81" s="113"/>
      <c r="HT81" s="114"/>
      <c r="HU81" s="392"/>
      <c r="HV81" s="393"/>
      <c r="HW81" s="394"/>
      <c r="HX81" s="341"/>
      <c r="HY81" s="207"/>
      <c r="HZ81" s="207"/>
      <c r="IA81" s="208"/>
      <c r="IB81" s="209"/>
      <c r="IC81" s="85"/>
      <c r="ID81" s="112" t="s">
        <v>462</v>
      </c>
      <c r="IE81" s="113"/>
      <c r="IF81" s="114"/>
      <c r="IG81" s="392"/>
      <c r="IH81" s="393"/>
      <c r="II81" s="394"/>
      <c r="IJ81" s="112" t="s">
        <v>97</v>
      </c>
      <c r="IK81" s="113"/>
      <c r="IL81" s="114"/>
      <c r="IM81" s="392"/>
      <c r="IN81" s="393"/>
      <c r="IO81" s="394"/>
      <c r="IP81" s="112" t="s">
        <v>103</v>
      </c>
      <c r="IQ81" s="113"/>
      <c r="IR81" s="114"/>
      <c r="IS81" s="392"/>
      <c r="IT81" s="393"/>
      <c r="IU81" s="394"/>
      <c r="IV81" s="112" t="s">
        <v>354</v>
      </c>
      <c r="IW81" s="113"/>
      <c r="IX81" s="114"/>
      <c r="IY81" s="392"/>
      <c r="IZ81" s="393"/>
      <c r="JA81" s="394"/>
    </row>
    <row r="82" spans="1:261" ht="20.399999999999999" customHeight="1" x14ac:dyDescent="0.45">
      <c r="A82" s="248" t="s">
        <v>24</v>
      </c>
      <c r="B82" s="249"/>
      <c r="C82" s="320"/>
      <c r="D82" s="496"/>
      <c r="E82" s="496"/>
      <c r="F82" s="111"/>
      <c r="G82" s="325"/>
      <c r="H82" s="325"/>
      <c r="I82" s="325"/>
      <c r="J82" s="112" t="s">
        <v>131</v>
      </c>
      <c r="K82" s="113"/>
      <c r="L82" s="114"/>
      <c r="M82" s="395"/>
      <c r="N82" s="396"/>
      <c r="O82" s="397"/>
      <c r="V82" s="112" t="s">
        <v>190</v>
      </c>
      <c r="W82" s="113"/>
      <c r="X82" s="114"/>
      <c r="Y82" s="392"/>
      <c r="Z82" s="393"/>
      <c r="AA82" s="394"/>
      <c r="AB82" s="198" t="s">
        <v>212</v>
      </c>
      <c r="AC82" s="199"/>
      <c r="AD82" s="199"/>
      <c r="AE82" s="392"/>
      <c r="AF82" s="393"/>
      <c r="AG82" s="394"/>
      <c r="BF82" s="198" t="s">
        <v>334</v>
      </c>
      <c r="BG82" s="199"/>
      <c r="BH82" s="199"/>
      <c r="BI82" s="392"/>
      <c r="BJ82" s="393"/>
      <c r="BK82" s="394"/>
      <c r="CD82" s="143" t="s">
        <v>417</v>
      </c>
      <c r="CE82" s="144"/>
      <c r="CF82" s="145"/>
      <c r="CG82" s="392"/>
      <c r="CH82" s="393"/>
      <c r="CI82" s="394"/>
      <c r="DB82" s="112" t="s">
        <v>489</v>
      </c>
      <c r="DC82" s="113"/>
      <c r="DD82" s="114"/>
      <c r="DE82" s="392"/>
      <c r="DF82" s="393"/>
      <c r="DG82" s="394"/>
      <c r="DH82" s="198" t="s">
        <v>509</v>
      </c>
      <c r="DI82" s="199"/>
      <c r="DJ82" s="199"/>
      <c r="DK82" s="392"/>
      <c r="DL82" s="393"/>
      <c r="DM82" s="394"/>
      <c r="DN82" s="140" t="s">
        <v>531</v>
      </c>
      <c r="DO82" s="141"/>
      <c r="DP82" s="142"/>
      <c r="DQ82" s="392"/>
      <c r="DR82" s="393"/>
      <c r="DS82" s="394"/>
      <c r="DZ82" s="112" t="s">
        <v>601</v>
      </c>
      <c r="EA82" s="113"/>
      <c r="EB82" s="114"/>
      <c r="EC82" s="392"/>
      <c r="ED82" s="393"/>
      <c r="EE82" s="394"/>
      <c r="EL82" s="112" t="s">
        <v>660</v>
      </c>
      <c r="EM82" s="113"/>
      <c r="EN82" s="114"/>
      <c r="EO82" s="392"/>
      <c r="EP82" s="393"/>
      <c r="EQ82" s="394"/>
      <c r="ER82" s="112" t="s">
        <v>679</v>
      </c>
      <c r="ES82" s="113"/>
      <c r="ET82" s="114"/>
      <c r="EU82" s="392"/>
      <c r="EV82" s="393"/>
      <c r="EW82" s="394"/>
      <c r="FJ82" s="117" t="s">
        <v>84</v>
      </c>
      <c r="FK82" s="118"/>
      <c r="FL82" s="118"/>
      <c r="FM82" s="395"/>
      <c r="FN82" s="396"/>
      <c r="FO82" s="397"/>
      <c r="FV82" s="112" t="s">
        <v>839</v>
      </c>
      <c r="FW82" s="113"/>
      <c r="FX82" s="114"/>
      <c r="FY82" s="392"/>
      <c r="FZ82" s="393"/>
      <c r="GA82" s="394"/>
      <c r="GB82" s="112" t="s">
        <v>857</v>
      </c>
      <c r="GC82" s="113"/>
      <c r="GD82" s="114"/>
      <c r="GE82" s="392"/>
      <c r="GF82" s="393"/>
      <c r="GG82" s="394"/>
      <c r="GT82" s="134" t="s">
        <v>80</v>
      </c>
      <c r="GU82" s="124"/>
      <c r="GV82" s="125"/>
      <c r="GW82" s="395"/>
      <c r="GX82" s="396"/>
      <c r="GY82" s="397"/>
      <c r="GZ82" s="134" t="s">
        <v>80</v>
      </c>
      <c r="HA82" s="124"/>
      <c r="HB82" s="125"/>
      <c r="HC82" s="395"/>
      <c r="HD82" s="396"/>
      <c r="HE82" s="397"/>
      <c r="HF82" s="134" t="s">
        <v>80</v>
      </c>
      <c r="HG82" s="124"/>
      <c r="HH82" s="125"/>
      <c r="HI82" s="395"/>
      <c r="HJ82" s="396"/>
      <c r="HK82" s="397"/>
      <c r="HL82" s="134" t="s">
        <v>80</v>
      </c>
      <c r="HM82" s="124"/>
      <c r="HN82" s="125"/>
      <c r="HO82" s="395"/>
      <c r="HP82" s="396"/>
      <c r="HQ82" s="397"/>
      <c r="HR82" s="134" t="s">
        <v>80</v>
      </c>
      <c r="HS82" s="124"/>
      <c r="HT82" s="125"/>
      <c r="HU82" s="395"/>
      <c r="HV82" s="396"/>
      <c r="HW82" s="397"/>
      <c r="HX82" s="340"/>
      <c r="HY82" s="211"/>
      <c r="HZ82" s="211"/>
      <c r="IA82" s="208"/>
      <c r="IB82" s="209"/>
      <c r="IC82" s="85"/>
      <c r="ID82" s="134" t="s">
        <v>80</v>
      </c>
      <c r="IE82" s="124"/>
      <c r="IF82" s="125"/>
      <c r="IG82" s="395"/>
      <c r="IH82" s="396"/>
      <c r="II82" s="397"/>
      <c r="IJ82" s="117" t="s">
        <v>82</v>
      </c>
      <c r="IK82" s="118"/>
      <c r="IL82" s="118"/>
      <c r="IM82" s="395"/>
      <c r="IN82" s="396"/>
      <c r="IO82" s="397"/>
      <c r="IP82" s="134" t="s">
        <v>80</v>
      </c>
      <c r="IQ82" s="124"/>
      <c r="IR82" s="125"/>
      <c r="IS82" s="395"/>
      <c r="IT82" s="396"/>
      <c r="IU82" s="397"/>
      <c r="IV82" s="117" t="s">
        <v>82</v>
      </c>
      <c r="IW82" s="118"/>
      <c r="IX82" s="118"/>
      <c r="IY82" s="395"/>
      <c r="IZ82" s="396"/>
      <c r="JA82" s="397"/>
    </row>
    <row r="83" spans="1:261" ht="20.399999999999999" customHeight="1" x14ac:dyDescent="0.45">
      <c r="A83" s="248" t="s">
        <v>25</v>
      </c>
      <c r="B83" s="249"/>
      <c r="C83" s="21">
        <v>31</v>
      </c>
      <c r="D83" s="496"/>
      <c r="E83" s="496"/>
      <c r="F83" s="111"/>
      <c r="G83" s="325"/>
      <c r="H83" s="325"/>
      <c r="I83" s="325"/>
      <c r="J83" s="134" t="s">
        <v>84</v>
      </c>
      <c r="K83" s="124"/>
      <c r="L83" s="125"/>
      <c r="M83" s="395"/>
      <c r="N83" s="396"/>
      <c r="O83" s="397"/>
      <c r="V83" s="123" t="s">
        <v>83</v>
      </c>
      <c r="W83" s="124"/>
      <c r="X83" s="125"/>
      <c r="Y83" s="392"/>
      <c r="Z83" s="393"/>
      <c r="AA83" s="394"/>
      <c r="AB83" s="191" t="s">
        <v>84</v>
      </c>
      <c r="AC83" s="192"/>
      <c r="AD83" s="192"/>
      <c r="AE83" s="392"/>
      <c r="AF83" s="393"/>
      <c r="AG83" s="394"/>
      <c r="BF83" s="191" t="s">
        <v>84</v>
      </c>
      <c r="BG83" s="192"/>
      <c r="BH83" s="192"/>
      <c r="BI83" s="395"/>
      <c r="BJ83" s="396"/>
      <c r="BK83" s="397"/>
      <c r="CD83" s="123" t="s">
        <v>85</v>
      </c>
      <c r="CE83" s="124"/>
      <c r="CF83" s="125"/>
      <c r="CG83" s="395"/>
      <c r="CH83" s="396"/>
      <c r="CI83" s="397"/>
      <c r="DB83" s="134" t="s">
        <v>84</v>
      </c>
      <c r="DC83" s="124"/>
      <c r="DD83" s="125"/>
      <c r="DE83" s="395"/>
      <c r="DF83" s="396"/>
      <c r="DG83" s="397"/>
      <c r="DH83" s="191" t="s">
        <v>84</v>
      </c>
      <c r="DI83" s="192"/>
      <c r="DJ83" s="192"/>
      <c r="DK83" s="395"/>
      <c r="DL83" s="396"/>
      <c r="DM83" s="397"/>
      <c r="DN83" s="191" t="s">
        <v>86</v>
      </c>
      <c r="DO83" s="192"/>
      <c r="DP83" s="192"/>
      <c r="DQ83" s="395"/>
      <c r="DR83" s="396"/>
      <c r="DS83" s="397"/>
      <c r="DZ83" s="123" t="s">
        <v>85</v>
      </c>
      <c r="EA83" s="124"/>
      <c r="EB83" s="125"/>
      <c r="EC83" s="395"/>
      <c r="ED83" s="396"/>
      <c r="EE83" s="397"/>
      <c r="EL83" s="191" t="s">
        <v>84</v>
      </c>
      <c r="EM83" s="192"/>
      <c r="EN83" s="192"/>
      <c r="EO83" s="395"/>
      <c r="EP83" s="396"/>
      <c r="EQ83" s="397"/>
      <c r="ER83" s="191" t="s">
        <v>84</v>
      </c>
      <c r="ES83" s="192"/>
      <c r="ET83" s="192"/>
      <c r="EU83" s="395"/>
      <c r="EV83" s="396"/>
      <c r="EW83" s="397"/>
      <c r="FJ83" s="112" t="s">
        <v>793</v>
      </c>
      <c r="FK83" s="113"/>
      <c r="FL83" s="114"/>
      <c r="FM83" s="392"/>
      <c r="FN83" s="393"/>
      <c r="FO83" s="394"/>
      <c r="FV83" s="123" t="s">
        <v>83</v>
      </c>
      <c r="FW83" s="124"/>
      <c r="FX83" s="125"/>
      <c r="FY83" s="395"/>
      <c r="FZ83" s="396"/>
      <c r="GA83" s="397"/>
      <c r="GB83" s="117" t="s">
        <v>84</v>
      </c>
      <c r="GC83" s="118"/>
      <c r="GD83" s="118"/>
      <c r="GE83" s="395"/>
      <c r="GF83" s="396"/>
      <c r="GG83" s="397"/>
      <c r="GT83" s="112" t="s">
        <v>920</v>
      </c>
      <c r="GU83" s="113"/>
      <c r="GV83" s="114"/>
      <c r="GW83" s="392"/>
      <c r="GX83" s="393"/>
      <c r="GY83" s="394"/>
      <c r="GZ83" s="112" t="s">
        <v>146</v>
      </c>
      <c r="HA83" s="113"/>
      <c r="HB83" s="114"/>
      <c r="HC83" s="392"/>
      <c r="HD83" s="393"/>
      <c r="HE83" s="394"/>
      <c r="HF83" s="112" t="s">
        <v>150</v>
      </c>
      <c r="HG83" s="113"/>
      <c r="HH83" s="114"/>
      <c r="HI83" s="392"/>
      <c r="HJ83" s="393"/>
      <c r="HK83" s="394"/>
      <c r="HL83" s="112" t="s">
        <v>502</v>
      </c>
      <c r="HM83" s="113"/>
      <c r="HN83" s="114"/>
      <c r="HO83" s="392"/>
      <c r="HP83" s="393"/>
      <c r="HQ83" s="394"/>
      <c r="HR83" s="112" t="s">
        <v>506</v>
      </c>
      <c r="HS83" s="113"/>
      <c r="HT83" s="114"/>
      <c r="HU83" s="392"/>
      <c r="HV83" s="393"/>
      <c r="HW83" s="394"/>
      <c r="HX83" s="341"/>
      <c r="HY83" s="207"/>
      <c r="HZ83" s="207"/>
      <c r="IA83" s="208"/>
      <c r="IB83" s="209"/>
      <c r="IC83" s="85"/>
      <c r="ID83" s="112" t="s">
        <v>466</v>
      </c>
      <c r="IE83" s="113"/>
      <c r="IF83" s="114"/>
      <c r="IG83" s="392"/>
      <c r="IH83" s="393"/>
      <c r="II83" s="394"/>
      <c r="IJ83" s="112" t="s">
        <v>101</v>
      </c>
      <c r="IK83" s="113"/>
      <c r="IL83" s="114"/>
      <c r="IM83" s="392"/>
      <c r="IN83" s="393"/>
      <c r="IO83" s="394"/>
      <c r="IP83" s="112" t="s">
        <v>976</v>
      </c>
      <c r="IQ83" s="113"/>
      <c r="IR83" s="114"/>
      <c r="IS83" s="392"/>
      <c r="IT83" s="393"/>
      <c r="IU83" s="394"/>
      <c r="IV83" s="112" t="s">
        <v>262</v>
      </c>
      <c r="IW83" s="113"/>
      <c r="IX83" s="114"/>
      <c r="IY83" s="392"/>
      <c r="IZ83" s="393"/>
      <c r="JA83" s="394"/>
    </row>
    <row r="84" spans="1:261" ht="20.399999999999999" customHeight="1" x14ac:dyDescent="0.45">
      <c r="A84" s="248" t="s">
        <v>26</v>
      </c>
      <c r="B84" s="249"/>
      <c r="C84" s="321">
        <v>32</v>
      </c>
      <c r="D84" s="496"/>
      <c r="E84" s="496"/>
      <c r="F84" s="111"/>
      <c r="G84" s="325"/>
      <c r="H84" s="325"/>
      <c r="I84" s="325"/>
      <c r="J84" s="112" t="s">
        <v>132</v>
      </c>
      <c r="K84" s="113"/>
      <c r="L84" s="114"/>
      <c r="M84" s="395"/>
      <c r="N84" s="396"/>
      <c r="O84" s="397"/>
      <c r="V84" s="112" t="s">
        <v>119</v>
      </c>
      <c r="W84" s="113"/>
      <c r="X84" s="114"/>
      <c r="Y84" s="392"/>
      <c r="Z84" s="393"/>
      <c r="AA84" s="394"/>
      <c r="AB84" s="198" t="s">
        <v>213</v>
      </c>
      <c r="AC84" s="199"/>
      <c r="AD84" s="199"/>
      <c r="AE84" s="392"/>
      <c r="AF84" s="393"/>
      <c r="AG84" s="394"/>
      <c r="BF84" s="198" t="s">
        <v>335</v>
      </c>
      <c r="BG84" s="199"/>
      <c r="BH84" s="199"/>
      <c r="BI84" s="392"/>
      <c r="BJ84" s="393"/>
      <c r="BK84" s="394"/>
      <c r="CD84" s="119" t="s">
        <v>418</v>
      </c>
      <c r="CE84" s="120"/>
      <c r="CF84" s="121"/>
      <c r="CG84" s="392"/>
      <c r="CH84" s="393"/>
      <c r="CI84" s="394"/>
      <c r="DB84" s="112" t="s">
        <v>490</v>
      </c>
      <c r="DC84" s="113"/>
      <c r="DD84" s="114"/>
      <c r="DE84" s="392"/>
      <c r="DF84" s="393"/>
      <c r="DG84" s="394"/>
      <c r="DH84" s="198" t="s">
        <v>510</v>
      </c>
      <c r="DI84" s="199"/>
      <c r="DJ84" s="199"/>
      <c r="DK84" s="392"/>
      <c r="DL84" s="393"/>
      <c r="DM84" s="394"/>
      <c r="DN84" s="119" t="s">
        <v>532</v>
      </c>
      <c r="DO84" s="120"/>
      <c r="DP84" s="121"/>
      <c r="DQ84" s="392"/>
      <c r="DR84" s="393"/>
      <c r="DS84" s="394"/>
      <c r="DZ84" s="119" t="s">
        <v>602</v>
      </c>
      <c r="EA84" s="120"/>
      <c r="EB84" s="121"/>
      <c r="EC84" s="392"/>
      <c r="ED84" s="393"/>
      <c r="EE84" s="394"/>
      <c r="EL84" s="112" t="s">
        <v>661</v>
      </c>
      <c r="EM84" s="113"/>
      <c r="EN84" s="114"/>
      <c r="EO84" s="392"/>
      <c r="EP84" s="393"/>
      <c r="EQ84" s="394"/>
      <c r="ER84" s="112" t="s">
        <v>680</v>
      </c>
      <c r="ES84" s="113"/>
      <c r="ET84" s="114"/>
      <c r="EU84" s="392"/>
      <c r="EV84" s="393"/>
      <c r="EW84" s="394"/>
      <c r="FJ84" s="117" t="s">
        <v>84</v>
      </c>
      <c r="FK84" s="118"/>
      <c r="FL84" s="118"/>
      <c r="FM84" s="395"/>
      <c r="FN84" s="396"/>
      <c r="FO84" s="397"/>
      <c r="FV84" s="112" t="s">
        <v>840</v>
      </c>
      <c r="FW84" s="113"/>
      <c r="FX84" s="114"/>
      <c r="FY84" s="392"/>
      <c r="FZ84" s="393"/>
      <c r="GA84" s="394"/>
      <c r="GB84" s="119" t="s">
        <v>858</v>
      </c>
      <c r="GC84" s="120"/>
      <c r="GD84" s="121"/>
      <c r="GE84" s="392"/>
      <c r="GF84" s="393"/>
      <c r="GG84" s="394"/>
      <c r="GT84" s="134" t="s">
        <v>80</v>
      </c>
      <c r="GU84" s="124"/>
      <c r="GV84" s="125"/>
      <c r="GW84" s="395"/>
      <c r="GX84" s="396"/>
      <c r="GY84" s="397"/>
      <c r="GZ84" s="134" t="s">
        <v>80</v>
      </c>
      <c r="HA84" s="124"/>
      <c r="HB84" s="125"/>
      <c r="HC84" s="395"/>
      <c r="HD84" s="396"/>
      <c r="HE84" s="397"/>
      <c r="HF84" s="134" t="s">
        <v>80</v>
      </c>
      <c r="HG84" s="124"/>
      <c r="HH84" s="125"/>
      <c r="HI84" s="395"/>
      <c r="HJ84" s="396"/>
      <c r="HK84" s="397"/>
      <c r="HL84" s="134" t="s">
        <v>80</v>
      </c>
      <c r="HM84" s="124"/>
      <c r="HN84" s="125"/>
      <c r="HO84" s="395"/>
      <c r="HP84" s="396"/>
      <c r="HQ84" s="397"/>
      <c r="HR84" s="134" t="s">
        <v>80</v>
      </c>
      <c r="HS84" s="124"/>
      <c r="HT84" s="125"/>
      <c r="HU84" s="395"/>
      <c r="HV84" s="396"/>
      <c r="HW84" s="397"/>
      <c r="HX84" s="340"/>
      <c r="HY84" s="211"/>
      <c r="HZ84" s="211"/>
      <c r="IA84" s="208"/>
      <c r="IB84" s="209"/>
      <c r="IC84" s="85"/>
      <c r="ID84" s="134" t="s">
        <v>81</v>
      </c>
      <c r="IE84" s="124"/>
      <c r="IF84" s="125"/>
      <c r="IG84" s="395"/>
      <c r="IH84" s="396"/>
      <c r="II84" s="397"/>
      <c r="IJ84" s="117" t="s">
        <v>82</v>
      </c>
      <c r="IK84" s="118"/>
      <c r="IL84" s="118"/>
      <c r="IM84" s="395"/>
      <c r="IN84" s="396"/>
      <c r="IO84" s="397"/>
      <c r="IP84" s="134" t="s">
        <v>81</v>
      </c>
      <c r="IQ84" s="124"/>
      <c r="IR84" s="125"/>
      <c r="IS84" s="395"/>
      <c r="IT84" s="396"/>
      <c r="IU84" s="397"/>
      <c r="IV84" s="117" t="s">
        <v>82</v>
      </c>
      <c r="IW84" s="118"/>
      <c r="IX84" s="118"/>
      <c r="IY84" s="395"/>
      <c r="IZ84" s="396"/>
      <c r="JA84" s="397"/>
    </row>
    <row r="85" spans="1:261" ht="20.399999999999999" customHeight="1" thickBot="1" x14ac:dyDescent="0.5">
      <c r="A85" s="248" t="s">
        <v>27</v>
      </c>
      <c r="B85" s="249"/>
      <c r="C85" s="320"/>
      <c r="D85" s="496"/>
      <c r="E85" s="496"/>
      <c r="F85" s="111"/>
      <c r="G85" s="325"/>
      <c r="H85" s="325"/>
      <c r="I85" s="325"/>
      <c r="J85" s="123" t="s">
        <v>85</v>
      </c>
      <c r="K85" s="124"/>
      <c r="L85" s="125"/>
      <c r="M85" s="395"/>
      <c r="N85" s="396"/>
      <c r="O85" s="397"/>
      <c r="V85" s="134" t="s">
        <v>84</v>
      </c>
      <c r="W85" s="124"/>
      <c r="X85" s="125"/>
      <c r="Y85" s="392"/>
      <c r="Z85" s="393"/>
      <c r="AA85" s="394"/>
      <c r="AB85" s="117" t="s">
        <v>85</v>
      </c>
      <c r="AC85" s="118"/>
      <c r="AD85" s="118"/>
      <c r="AE85" s="392"/>
      <c r="AF85" s="393"/>
      <c r="AG85" s="394"/>
      <c r="BF85" s="191" t="s">
        <v>84</v>
      </c>
      <c r="BG85" s="192"/>
      <c r="BH85" s="192"/>
      <c r="BI85" s="395"/>
      <c r="BJ85" s="396"/>
      <c r="BK85" s="397"/>
      <c r="CD85" s="123" t="s">
        <v>86</v>
      </c>
      <c r="CE85" s="124"/>
      <c r="CF85" s="125"/>
      <c r="CG85" s="410"/>
      <c r="CH85" s="411"/>
      <c r="CI85" s="412"/>
      <c r="DB85" s="123" t="s">
        <v>85</v>
      </c>
      <c r="DC85" s="124"/>
      <c r="DD85" s="125"/>
      <c r="DE85" s="404"/>
      <c r="DF85" s="405"/>
      <c r="DG85" s="406"/>
      <c r="DH85" s="191" t="s">
        <v>84</v>
      </c>
      <c r="DI85" s="192"/>
      <c r="DJ85" s="192"/>
      <c r="DK85" s="404"/>
      <c r="DL85" s="405"/>
      <c r="DM85" s="406"/>
      <c r="DN85" s="191" t="s">
        <v>87</v>
      </c>
      <c r="DO85" s="192"/>
      <c r="DP85" s="192"/>
      <c r="DQ85" s="410"/>
      <c r="DR85" s="411"/>
      <c r="DS85" s="412"/>
      <c r="DZ85" s="490" t="s">
        <v>87</v>
      </c>
      <c r="EA85" s="491"/>
      <c r="EB85" s="491"/>
      <c r="EC85" s="398"/>
      <c r="ED85" s="399"/>
      <c r="EE85" s="400"/>
      <c r="EL85" s="191" t="s">
        <v>84</v>
      </c>
      <c r="EM85" s="192"/>
      <c r="EN85" s="192"/>
      <c r="EO85" s="395"/>
      <c r="EP85" s="396"/>
      <c r="EQ85" s="397"/>
      <c r="ER85" s="191" t="s">
        <v>84</v>
      </c>
      <c r="ES85" s="192"/>
      <c r="ET85" s="192"/>
      <c r="EU85" s="395"/>
      <c r="EV85" s="396"/>
      <c r="EW85" s="397"/>
      <c r="FJ85" s="112" t="s">
        <v>794</v>
      </c>
      <c r="FK85" s="113"/>
      <c r="FL85" s="114"/>
      <c r="FM85" s="392"/>
      <c r="FN85" s="393"/>
      <c r="FO85" s="394"/>
      <c r="FV85" s="117" t="s">
        <v>84</v>
      </c>
      <c r="FW85" s="118"/>
      <c r="FX85" s="118"/>
      <c r="FY85" s="395"/>
      <c r="FZ85" s="396"/>
      <c r="GA85" s="397"/>
      <c r="GB85" s="123" t="s">
        <v>88</v>
      </c>
      <c r="GC85" s="124"/>
      <c r="GD85" s="125"/>
      <c r="GE85" s="398"/>
      <c r="GF85" s="399"/>
      <c r="GG85" s="400"/>
      <c r="GT85" s="112" t="s">
        <v>173</v>
      </c>
      <c r="GU85" s="113"/>
      <c r="GV85" s="114"/>
      <c r="GW85" s="392"/>
      <c r="GX85" s="393"/>
      <c r="GY85" s="394"/>
      <c r="GZ85" s="112" t="s">
        <v>921</v>
      </c>
      <c r="HA85" s="113"/>
      <c r="HB85" s="114"/>
      <c r="HC85" s="392"/>
      <c r="HD85" s="393"/>
      <c r="HE85" s="394"/>
      <c r="HF85" s="112" t="s">
        <v>223</v>
      </c>
      <c r="HG85" s="113"/>
      <c r="HH85" s="114"/>
      <c r="HI85" s="392"/>
      <c r="HJ85" s="393"/>
      <c r="HK85" s="394"/>
      <c r="HL85" s="112" t="s">
        <v>93</v>
      </c>
      <c r="HM85" s="113"/>
      <c r="HN85" s="114"/>
      <c r="HO85" s="392"/>
      <c r="HP85" s="393"/>
      <c r="HQ85" s="394"/>
      <c r="HR85" s="112" t="s">
        <v>463</v>
      </c>
      <c r="HS85" s="113"/>
      <c r="HT85" s="114"/>
      <c r="HU85" s="392"/>
      <c r="HV85" s="393"/>
      <c r="HW85" s="394"/>
      <c r="HX85" s="341"/>
      <c r="HY85" s="207"/>
      <c r="HZ85" s="207"/>
      <c r="IA85" s="208"/>
      <c r="IB85" s="209"/>
      <c r="IC85" s="85"/>
      <c r="ID85" s="112" t="s">
        <v>467</v>
      </c>
      <c r="IE85" s="113"/>
      <c r="IF85" s="114"/>
      <c r="IG85" s="392"/>
      <c r="IH85" s="393"/>
      <c r="II85" s="394"/>
      <c r="IJ85" s="112" t="s">
        <v>260</v>
      </c>
      <c r="IK85" s="113"/>
      <c r="IL85" s="114"/>
      <c r="IM85" s="392"/>
      <c r="IN85" s="393"/>
      <c r="IO85" s="394"/>
      <c r="IP85" s="112" t="s">
        <v>230</v>
      </c>
      <c r="IQ85" s="113"/>
      <c r="IR85" s="114"/>
      <c r="IS85" s="392"/>
      <c r="IT85" s="393"/>
      <c r="IU85" s="394"/>
      <c r="IV85" s="112" t="s">
        <v>965</v>
      </c>
      <c r="IW85" s="113"/>
      <c r="IX85" s="114"/>
      <c r="IY85" s="392"/>
      <c r="IZ85" s="393"/>
      <c r="JA85" s="394"/>
    </row>
    <row r="86" spans="1:261" ht="20.399999999999999" customHeight="1" thickBot="1" x14ac:dyDescent="0.5">
      <c r="A86" s="248" t="s">
        <v>28</v>
      </c>
      <c r="B86" s="249"/>
      <c r="C86" s="388">
        <v>33</v>
      </c>
      <c r="D86" s="496"/>
      <c r="E86" s="496"/>
      <c r="F86" s="111"/>
      <c r="G86" s="325"/>
      <c r="H86" s="325"/>
      <c r="I86" s="325"/>
      <c r="J86" s="112" t="s">
        <v>134</v>
      </c>
      <c r="K86" s="113"/>
      <c r="L86" s="114"/>
      <c r="M86" s="395"/>
      <c r="N86" s="396"/>
      <c r="O86" s="397"/>
      <c r="V86" s="112" t="s">
        <v>191</v>
      </c>
      <c r="W86" s="113"/>
      <c r="X86" s="114"/>
      <c r="Y86" s="392"/>
      <c r="Z86" s="393"/>
      <c r="AA86" s="394"/>
      <c r="AB86" s="198" t="s">
        <v>214</v>
      </c>
      <c r="AC86" s="199"/>
      <c r="AD86" s="199"/>
      <c r="AE86" s="392"/>
      <c r="AF86" s="393"/>
      <c r="AG86" s="394"/>
      <c r="BF86" s="198" t="s">
        <v>336</v>
      </c>
      <c r="BG86" s="199"/>
      <c r="BH86" s="199"/>
      <c r="BI86" s="392"/>
      <c r="BJ86" s="393"/>
      <c r="BK86" s="394"/>
      <c r="CD86" s="448"/>
      <c r="CE86" s="448"/>
      <c r="CF86" s="448"/>
      <c r="CG86" s="449"/>
      <c r="CH86" s="450"/>
      <c r="CI86" s="451"/>
      <c r="DB86" s="112" t="s">
        <v>491</v>
      </c>
      <c r="DC86" s="113"/>
      <c r="DD86" s="114"/>
      <c r="DE86" s="456"/>
      <c r="DF86" s="457"/>
      <c r="DG86" s="458"/>
      <c r="DH86" s="198" t="s">
        <v>511</v>
      </c>
      <c r="DI86" s="199"/>
      <c r="DJ86" s="199"/>
      <c r="DK86" s="456"/>
      <c r="DL86" s="457"/>
      <c r="DM86" s="458"/>
      <c r="DN86" s="448"/>
      <c r="DO86" s="448"/>
      <c r="DP86" s="448"/>
      <c r="DQ86" s="449"/>
      <c r="DR86" s="450"/>
      <c r="DS86" s="451"/>
      <c r="DZ86" s="448"/>
      <c r="EA86" s="448"/>
      <c r="EB86" s="448"/>
      <c r="EC86" s="449"/>
      <c r="ED86" s="450"/>
      <c r="EE86" s="451"/>
      <c r="EL86" s="140" t="s">
        <v>662</v>
      </c>
      <c r="EM86" s="141"/>
      <c r="EN86" s="142"/>
      <c r="EO86" s="392"/>
      <c r="EP86" s="393"/>
      <c r="EQ86" s="394"/>
      <c r="ER86" s="140" t="s">
        <v>681</v>
      </c>
      <c r="ES86" s="141"/>
      <c r="ET86" s="142"/>
      <c r="EU86" s="392"/>
      <c r="EV86" s="393"/>
      <c r="EW86" s="394"/>
      <c r="FJ86" s="123" t="s">
        <v>85</v>
      </c>
      <c r="FK86" s="124"/>
      <c r="FL86" s="125"/>
      <c r="FM86" s="420"/>
      <c r="FN86" s="421"/>
      <c r="FO86" s="422"/>
      <c r="FV86" s="112" t="s">
        <v>841</v>
      </c>
      <c r="FW86" s="113"/>
      <c r="FX86" s="114"/>
      <c r="FY86" s="392"/>
      <c r="FZ86" s="393"/>
      <c r="GA86" s="394"/>
      <c r="GB86" s="448"/>
      <c r="GC86" s="448"/>
      <c r="GD86" s="448"/>
      <c r="GE86" s="449"/>
      <c r="GF86" s="450"/>
      <c r="GG86" s="451"/>
      <c r="GT86" s="134" t="s">
        <v>80</v>
      </c>
      <c r="GU86" s="124"/>
      <c r="GV86" s="125"/>
      <c r="GW86" s="395"/>
      <c r="GX86" s="396"/>
      <c r="GY86" s="397"/>
      <c r="GZ86" s="134" t="s">
        <v>80</v>
      </c>
      <c r="HA86" s="124"/>
      <c r="HB86" s="125"/>
      <c r="HC86" s="395"/>
      <c r="HD86" s="396"/>
      <c r="HE86" s="397"/>
      <c r="HF86" s="134" t="s">
        <v>80</v>
      </c>
      <c r="HG86" s="124"/>
      <c r="HH86" s="125"/>
      <c r="HI86" s="395"/>
      <c r="HJ86" s="396"/>
      <c r="HK86" s="397"/>
      <c r="HL86" s="134" t="s">
        <v>80</v>
      </c>
      <c r="HM86" s="124"/>
      <c r="HN86" s="125"/>
      <c r="HO86" s="395"/>
      <c r="HP86" s="396"/>
      <c r="HQ86" s="397"/>
      <c r="HR86" s="134" t="s">
        <v>80</v>
      </c>
      <c r="HS86" s="124"/>
      <c r="HT86" s="125"/>
      <c r="HU86" s="395"/>
      <c r="HV86" s="396"/>
      <c r="HW86" s="397"/>
      <c r="HX86" s="340"/>
      <c r="HY86" s="211"/>
      <c r="HZ86" s="211"/>
      <c r="IA86" s="208"/>
      <c r="IB86" s="209"/>
      <c r="IC86" s="85"/>
      <c r="ID86" s="134" t="s">
        <v>81</v>
      </c>
      <c r="IE86" s="124"/>
      <c r="IF86" s="125"/>
      <c r="IG86" s="404"/>
      <c r="IH86" s="405"/>
      <c r="II86" s="406"/>
      <c r="IJ86" s="117" t="s">
        <v>82</v>
      </c>
      <c r="IK86" s="118"/>
      <c r="IL86" s="118"/>
      <c r="IM86" s="404"/>
      <c r="IN86" s="405"/>
      <c r="IO86" s="406"/>
      <c r="IP86" s="134" t="s">
        <v>81</v>
      </c>
      <c r="IQ86" s="124"/>
      <c r="IR86" s="125"/>
      <c r="IS86" s="404"/>
      <c r="IT86" s="405"/>
      <c r="IU86" s="406"/>
      <c r="IV86" s="134" t="s">
        <v>80</v>
      </c>
      <c r="IW86" s="124"/>
      <c r="IX86" s="125"/>
      <c r="IY86" s="404"/>
      <c r="IZ86" s="405"/>
      <c r="JA86" s="406"/>
    </row>
    <row r="87" spans="1:261" ht="20.399999999999999" customHeight="1" thickBot="1" x14ac:dyDescent="0.5">
      <c r="A87" s="250" t="s">
        <v>29</v>
      </c>
      <c r="B87" s="251"/>
      <c r="C87" s="389"/>
      <c r="D87" s="496"/>
      <c r="E87" s="496"/>
      <c r="F87" s="111"/>
      <c r="G87" s="325"/>
      <c r="H87" s="325"/>
      <c r="I87" s="325"/>
      <c r="J87" s="123" t="s">
        <v>83</v>
      </c>
      <c r="K87" s="124"/>
      <c r="L87" s="125"/>
      <c r="M87" s="395"/>
      <c r="N87" s="396"/>
      <c r="O87" s="397"/>
      <c r="V87" s="134" t="s">
        <v>84</v>
      </c>
      <c r="W87" s="124"/>
      <c r="X87" s="125"/>
      <c r="Y87" s="392"/>
      <c r="Z87" s="393"/>
      <c r="AA87" s="394"/>
      <c r="AB87" s="117" t="s">
        <v>83</v>
      </c>
      <c r="AC87" s="118"/>
      <c r="AD87" s="118"/>
      <c r="AE87" s="392"/>
      <c r="AF87" s="393"/>
      <c r="AG87" s="394"/>
      <c r="BF87" s="191" t="s">
        <v>84</v>
      </c>
      <c r="BG87" s="192"/>
      <c r="BH87" s="192"/>
      <c r="BI87" s="395"/>
      <c r="BJ87" s="396"/>
      <c r="BK87" s="397"/>
      <c r="CD87" s="419"/>
      <c r="CE87" s="419"/>
      <c r="CF87" s="419"/>
      <c r="CG87" s="424"/>
      <c r="CH87" s="426"/>
      <c r="CI87" s="427"/>
      <c r="DB87" s="123" t="s">
        <v>85</v>
      </c>
      <c r="DC87" s="124"/>
      <c r="DD87" s="125"/>
      <c r="DE87" s="392"/>
      <c r="DF87" s="393"/>
      <c r="DG87" s="394"/>
      <c r="DH87" s="123" t="s">
        <v>85</v>
      </c>
      <c r="DI87" s="124"/>
      <c r="DJ87" s="125"/>
      <c r="DK87" s="392"/>
      <c r="DL87" s="393"/>
      <c r="DM87" s="394"/>
      <c r="DN87" s="419"/>
      <c r="DO87" s="419"/>
      <c r="DP87" s="419"/>
      <c r="DQ87" s="424"/>
      <c r="DR87" s="426"/>
      <c r="DS87" s="427"/>
      <c r="DZ87" s="419"/>
      <c r="EA87" s="419"/>
      <c r="EB87" s="419"/>
      <c r="EC87" s="424"/>
      <c r="ED87" s="426"/>
      <c r="EE87" s="427"/>
      <c r="EL87" s="123" t="s">
        <v>85</v>
      </c>
      <c r="EM87" s="124"/>
      <c r="EN87" s="125"/>
      <c r="EO87" s="395"/>
      <c r="EP87" s="396"/>
      <c r="EQ87" s="397"/>
      <c r="ER87" s="191" t="s">
        <v>84</v>
      </c>
      <c r="ES87" s="192"/>
      <c r="ET87" s="192"/>
      <c r="EU87" s="395"/>
      <c r="EV87" s="396"/>
      <c r="EW87" s="397"/>
      <c r="FJ87" s="448"/>
      <c r="FK87" s="448"/>
      <c r="FL87" s="448"/>
      <c r="FM87" s="165"/>
      <c r="FN87" s="180"/>
      <c r="FO87" s="257"/>
      <c r="FV87" s="217" t="s">
        <v>85</v>
      </c>
      <c r="FW87" s="218"/>
      <c r="FX87" s="219"/>
      <c r="FY87" s="410"/>
      <c r="FZ87" s="411"/>
      <c r="GA87" s="412"/>
      <c r="GB87" s="419"/>
      <c r="GC87" s="419"/>
      <c r="GD87" s="419"/>
      <c r="GE87" s="424"/>
      <c r="GF87" s="426"/>
      <c r="GG87" s="427"/>
      <c r="GT87" s="112" t="s">
        <v>278</v>
      </c>
      <c r="GU87" s="113"/>
      <c r="GV87" s="114"/>
      <c r="GW87" s="392"/>
      <c r="GX87" s="393"/>
      <c r="GY87" s="394"/>
      <c r="GZ87" s="112" t="s">
        <v>346</v>
      </c>
      <c r="HA87" s="113"/>
      <c r="HB87" s="114"/>
      <c r="HC87" s="392"/>
      <c r="HD87" s="393"/>
      <c r="HE87" s="394"/>
      <c r="HF87" s="112" t="s">
        <v>300</v>
      </c>
      <c r="HG87" s="113"/>
      <c r="HH87" s="114"/>
      <c r="HI87" s="392"/>
      <c r="HJ87" s="393"/>
      <c r="HK87" s="394"/>
      <c r="HL87" s="112" t="s">
        <v>678</v>
      </c>
      <c r="HM87" s="113"/>
      <c r="HN87" s="114"/>
      <c r="HO87" s="392"/>
      <c r="HP87" s="393"/>
      <c r="HQ87" s="394"/>
      <c r="HR87" s="112" t="s">
        <v>837</v>
      </c>
      <c r="HS87" s="113"/>
      <c r="HT87" s="114"/>
      <c r="HU87" s="392"/>
      <c r="HV87" s="393"/>
      <c r="HW87" s="394"/>
      <c r="HX87" s="341"/>
      <c r="HY87" s="207"/>
      <c r="HZ87" s="207"/>
      <c r="IA87" s="208"/>
      <c r="IB87" s="209"/>
      <c r="IC87" s="85"/>
      <c r="ID87" s="112" t="s">
        <v>468</v>
      </c>
      <c r="IE87" s="113"/>
      <c r="IF87" s="114"/>
      <c r="IG87" s="392"/>
      <c r="IH87" s="393"/>
      <c r="II87" s="394"/>
      <c r="IJ87" s="112" t="s">
        <v>342</v>
      </c>
      <c r="IK87" s="113"/>
      <c r="IL87" s="114"/>
      <c r="IM87" s="392"/>
      <c r="IN87" s="393"/>
      <c r="IO87" s="394"/>
      <c r="IP87" s="112" t="s">
        <v>977</v>
      </c>
      <c r="IQ87" s="113"/>
      <c r="IR87" s="114"/>
      <c r="IS87" s="392"/>
      <c r="IT87" s="393"/>
      <c r="IU87" s="394"/>
      <c r="IV87" s="112" t="s">
        <v>352</v>
      </c>
      <c r="IW87" s="113"/>
      <c r="IX87" s="114"/>
      <c r="IY87" s="392"/>
      <c r="IZ87" s="393"/>
      <c r="JA87" s="394"/>
    </row>
    <row r="88" spans="1:261" ht="20.399999999999999" customHeight="1" x14ac:dyDescent="0.45">
      <c r="J88" s="112" t="s">
        <v>135</v>
      </c>
      <c r="K88" s="113"/>
      <c r="L88" s="114"/>
      <c r="M88" s="395"/>
      <c r="N88" s="396"/>
      <c r="O88" s="397"/>
      <c r="V88" s="112" t="s">
        <v>192</v>
      </c>
      <c r="W88" s="113"/>
      <c r="X88" s="114"/>
      <c r="Y88" s="392"/>
      <c r="Z88" s="393"/>
      <c r="AA88" s="394"/>
      <c r="AB88" s="112" t="s">
        <v>215</v>
      </c>
      <c r="AC88" s="113"/>
      <c r="AD88" s="114"/>
      <c r="AE88" s="392"/>
      <c r="AF88" s="393"/>
      <c r="AG88" s="394"/>
      <c r="BF88" s="343" t="s">
        <v>337</v>
      </c>
      <c r="BG88" s="344"/>
      <c r="BH88" s="345"/>
      <c r="BI88" s="392"/>
      <c r="BJ88" s="393"/>
      <c r="BK88" s="394"/>
      <c r="DB88" s="112" t="s">
        <v>492</v>
      </c>
      <c r="DC88" s="113"/>
      <c r="DD88" s="114"/>
      <c r="DE88" s="392"/>
      <c r="DF88" s="393"/>
      <c r="DG88" s="394"/>
      <c r="DH88" s="198" t="s">
        <v>512</v>
      </c>
      <c r="DI88" s="199"/>
      <c r="DJ88" s="199"/>
      <c r="DK88" s="392"/>
      <c r="DL88" s="393"/>
      <c r="DM88" s="394"/>
      <c r="DZ88" s="418"/>
      <c r="EA88" s="418"/>
      <c r="EB88" s="418"/>
      <c r="EC88" s="423"/>
      <c r="ED88" s="425"/>
      <c r="EE88" s="427"/>
      <c r="EL88" s="143" t="s">
        <v>663</v>
      </c>
      <c r="EM88" s="144"/>
      <c r="EN88" s="145"/>
      <c r="EO88" s="392"/>
      <c r="EP88" s="393"/>
      <c r="EQ88" s="394"/>
      <c r="ER88" s="143" t="s">
        <v>682</v>
      </c>
      <c r="ES88" s="144"/>
      <c r="ET88" s="145"/>
      <c r="EU88" s="392"/>
      <c r="EV88" s="393"/>
      <c r="EW88" s="394"/>
      <c r="FJ88" s="419"/>
      <c r="FK88" s="419"/>
      <c r="FL88" s="419"/>
      <c r="FM88" s="166"/>
      <c r="FN88" s="181"/>
      <c r="FO88" s="488"/>
      <c r="FV88" s="452"/>
      <c r="FW88" s="452"/>
      <c r="FX88" s="452"/>
      <c r="FY88" s="453"/>
      <c r="FZ88" s="454"/>
      <c r="GA88" s="455"/>
      <c r="GT88" s="191" t="s">
        <v>81</v>
      </c>
      <c r="GU88" s="192"/>
      <c r="GV88" s="192"/>
      <c r="GW88" s="395"/>
      <c r="GX88" s="396"/>
      <c r="GY88" s="397"/>
      <c r="GZ88" s="191" t="s">
        <v>81</v>
      </c>
      <c r="HA88" s="192"/>
      <c r="HB88" s="192"/>
      <c r="HC88" s="395"/>
      <c r="HD88" s="396"/>
      <c r="HE88" s="397"/>
      <c r="HF88" s="191" t="s">
        <v>81</v>
      </c>
      <c r="HG88" s="192"/>
      <c r="HH88" s="192"/>
      <c r="HI88" s="395"/>
      <c r="HJ88" s="396"/>
      <c r="HK88" s="397"/>
      <c r="HL88" s="191" t="s">
        <v>81</v>
      </c>
      <c r="HM88" s="192"/>
      <c r="HN88" s="368"/>
      <c r="HO88" s="395"/>
      <c r="HP88" s="396"/>
      <c r="HQ88" s="397"/>
      <c r="HR88" s="191" t="s">
        <v>81</v>
      </c>
      <c r="HS88" s="192"/>
      <c r="HT88" s="192"/>
      <c r="HU88" s="395"/>
      <c r="HV88" s="396"/>
      <c r="HW88" s="397"/>
      <c r="HX88" s="340"/>
      <c r="HY88" s="210"/>
      <c r="HZ88" s="210"/>
      <c r="IA88" s="208"/>
      <c r="IB88" s="209"/>
      <c r="IC88" s="85"/>
      <c r="ID88" s="123" t="s">
        <v>82</v>
      </c>
      <c r="IE88" s="124"/>
      <c r="IF88" s="125"/>
      <c r="IG88" s="404"/>
      <c r="IH88" s="405"/>
      <c r="II88" s="406"/>
      <c r="IJ88" s="117" t="s">
        <v>82</v>
      </c>
      <c r="IK88" s="118"/>
      <c r="IL88" s="118"/>
      <c r="IM88" s="404"/>
      <c r="IN88" s="405"/>
      <c r="IO88" s="406"/>
      <c r="IP88" s="123" t="s">
        <v>82</v>
      </c>
      <c r="IQ88" s="124"/>
      <c r="IR88" s="125"/>
      <c r="IS88" s="404"/>
      <c r="IT88" s="405"/>
      <c r="IU88" s="406"/>
      <c r="IV88" s="134" t="s">
        <v>81</v>
      </c>
      <c r="IW88" s="124"/>
      <c r="IX88" s="125"/>
      <c r="IY88" s="395"/>
      <c r="IZ88" s="396"/>
      <c r="JA88" s="397"/>
    </row>
    <row r="89" spans="1:261" ht="20.399999999999999" customHeight="1" thickBot="1" x14ac:dyDescent="0.5">
      <c r="A89" s="255" t="s">
        <v>979</v>
      </c>
      <c r="B89" s="255"/>
      <c r="C89" s="255"/>
      <c r="D89" s="255"/>
      <c r="E89" s="255"/>
      <c r="F89" s="255"/>
      <c r="G89" s="255"/>
      <c r="H89" s="255"/>
      <c r="I89" s="256"/>
      <c r="J89" s="134" t="s">
        <v>84</v>
      </c>
      <c r="K89" s="124"/>
      <c r="L89" s="125"/>
      <c r="M89" s="395"/>
      <c r="N89" s="396"/>
      <c r="O89" s="397"/>
      <c r="V89" s="134" t="s">
        <v>84</v>
      </c>
      <c r="W89" s="124"/>
      <c r="X89" s="125"/>
      <c r="Y89" s="392"/>
      <c r="Z89" s="393"/>
      <c r="AA89" s="394"/>
      <c r="AB89" s="331" t="s">
        <v>84</v>
      </c>
      <c r="AC89" s="332"/>
      <c r="AD89" s="333"/>
      <c r="AE89" s="392"/>
      <c r="AF89" s="393"/>
      <c r="AG89" s="394"/>
      <c r="BF89" s="117" t="s">
        <v>85</v>
      </c>
      <c r="BG89" s="118"/>
      <c r="BH89" s="118"/>
      <c r="BI89" s="410"/>
      <c r="BJ89" s="411"/>
      <c r="BK89" s="412"/>
      <c r="DB89" s="191" t="s">
        <v>86</v>
      </c>
      <c r="DC89" s="192"/>
      <c r="DD89" s="192"/>
      <c r="DE89" s="392"/>
      <c r="DF89" s="393"/>
      <c r="DG89" s="394"/>
      <c r="DH89" s="123" t="s">
        <v>85</v>
      </c>
      <c r="DI89" s="124"/>
      <c r="DJ89" s="125"/>
      <c r="DK89" s="392"/>
      <c r="DL89" s="393"/>
      <c r="DM89" s="394"/>
      <c r="DZ89" s="419"/>
      <c r="EA89" s="419"/>
      <c r="EB89" s="419"/>
      <c r="EC89" s="424"/>
      <c r="ED89" s="426"/>
      <c r="EE89" s="427"/>
      <c r="EL89" s="191" t="s">
        <v>86</v>
      </c>
      <c r="EM89" s="192"/>
      <c r="EN89" s="192"/>
      <c r="EO89" s="395"/>
      <c r="EP89" s="396"/>
      <c r="EQ89" s="397"/>
      <c r="ER89" s="191" t="s">
        <v>86</v>
      </c>
      <c r="ES89" s="192"/>
      <c r="ET89" s="192"/>
      <c r="EU89" s="395"/>
      <c r="EV89" s="396"/>
      <c r="EW89" s="397"/>
      <c r="FJ89" s="452"/>
      <c r="FK89" s="452"/>
      <c r="FL89" s="452"/>
      <c r="FM89" s="453"/>
      <c r="FN89" s="454"/>
      <c r="FO89" s="455"/>
      <c r="FV89" s="188"/>
      <c r="FW89" s="188"/>
      <c r="FX89" s="188"/>
      <c r="FY89" s="177"/>
      <c r="FZ89" s="181"/>
      <c r="GA89" s="166"/>
      <c r="GT89" s="112" t="s">
        <v>312</v>
      </c>
      <c r="GU89" s="113"/>
      <c r="GV89" s="114"/>
      <c r="GW89" s="392"/>
      <c r="GX89" s="393"/>
      <c r="GY89" s="394"/>
      <c r="GZ89" s="112" t="s">
        <v>643</v>
      </c>
      <c r="HA89" s="113"/>
      <c r="HB89" s="114"/>
      <c r="HC89" s="392"/>
      <c r="HD89" s="393"/>
      <c r="HE89" s="394"/>
      <c r="HF89" s="112" t="s">
        <v>229</v>
      </c>
      <c r="HG89" s="113"/>
      <c r="HH89" s="114"/>
      <c r="HI89" s="392"/>
      <c r="HJ89" s="393"/>
      <c r="HK89" s="394"/>
      <c r="HL89" s="112" t="s">
        <v>467</v>
      </c>
      <c r="HM89" s="113"/>
      <c r="HN89" s="114"/>
      <c r="HO89" s="392"/>
      <c r="HP89" s="393"/>
      <c r="HQ89" s="394"/>
      <c r="HR89" s="112" t="s">
        <v>304</v>
      </c>
      <c r="HS89" s="113"/>
      <c r="HT89" s="114"/>
      <c r="HU89" s="392"/>
      <c r="HV89" s="393"/>
      <c r="HW89" s="394"/>
      <c r="HX89" s="341"/>
      <c r="HY89" s="207"/>
      <c r="HZ89" s="207"/>
      <c r="IA89" s="208"/>
      <c r="IB89" s="209"/>
      <c r="IC89" s="85"/>
      <c r="ID89" s="112" t="s">
        <v>524</v>
      </c>
      <c r="IE89" s="113"/>
      <c r="IF89" s="114"/>
      <c r="IG89" s="392"/>
      <c r="IH89" s="393"/>
      <c r="II89" s="394"/>
      <c r="IJ89" s="112" t="s">
        <v>146</v>
      </c>
      <c r="IK89" s="113"/>
      <c r="IL89" s="114"/>
      <c r="IM89" s="392"/>
      <c r="IN89" s="393"/>
      <c r="IO89" s="394"/>
      <c r="IP89" s="112" t="s">
        <v>223</v>
      </c>
      <c r="IQ89" s="113"/>
      <c r="IR89" s="114"/>
      <c r="IS89" s="392"/>
      <c r="IT89" s="393"/>
      <c r="IU89" s="394"/>
      <c r="IV89" s="112" t="s">
        <v>147</v>
      </c>
      <c r="IW89" s="113"/>
      <c r="IX89" s="114"/>
      <c r="IY89" s="392"/>
      <c r="IZ89" s="393"/>
      <c r="JA89" s="394"/>
    </row>
    <row r="90" spans="1:261" ht="20.399999999999999" customHeight="1" x14ac:dyDescent="0.45">
      <c r="J90" s="112" t="s">
        <v>136</v>
      </c>
      <c r="K90" s="113"/>
      <c r="L90" s="114"/>
      <c r="M90" s="395"/>
      <c r="N90" s="396"/>
      <c r="O90" s="397"/>
      <c r="V90" s="112" t="s">
        <v>193</v>
      </c>
      <c r="W90" s="113"/>
      <c r="X90" s="114"/>
      <c r="Y90" s="392"/>
      <c r="Z90" s="393"/>
      <c r="AA90" s="394"/>
      <c r="AB90" s="112" t="s">
        <v>216</v>
      </c>
      <c r="AC90" s="113"/>
      <c r="AD90" s="114"/>
      <c r="AE90" s="392"/>
      <c r="AF90" s="393"/>
      <c r="AG90" s="394"/>
      <c r="BF90" s="448"/>
      <c r="BG90" s="448"/>
      <c r="BH90" s="448"/>
      <c r="BI90" s="449"/>
      <c r="BJ90" s="450"/>
      <c r="BK90" s="451"/>
      <c r="DB90" s="231" t="s">
        <v>493</v>
      </c>
      <c r="DC90" s="232"/>
      <c r="DD90" s="233"/>
      <c r="DE90" s="392"/>
      <c r="DF90" s="393"/>
      <c r="DG90" s="394"/>
      <c r="DH90" s="198" t="s">
        <v>513</v>
      </c>
      <c r="DI90" s="199"/>
      <c r="DJ90" s="199"/>
      <c r="DK90" s="392"/>
      <c r="DL90" s="393"/>
      <c r="DM90" s="394"/>
      <c r="EL90" s="119" t="s">
        <v>664</v>
      </c>
      <c r="EM90" s="120"/>
      <c r="EN90" s="121"/>
      <c r="EO90" s="392"/>
      <c r="EP90" s="393"/>
      <c r="EQ90" s="394"/>
      <c r="ER90" s="119" t="s">
        <v>683</v>
      </c>
      <c r="ES90" s="120"/>
      <c r="ET90" s="121"/>
      <c r="EU90" s="392"/>
      <c r="EV90" s="393"/>
      <c r="EW90" s="394"/>
      <c r="FJ90" s="188"/>
      <c r="FK90" s="188"/>
      <c r="FL90" s="188"/>
      <c r="FM90" s="177"/>
      <c r="FN90" s="181"/>
      <c r="FO90" s="166"/>
      <c r="GT90" s="191" t="s">
        <v>81</v>
      </c>
      <c r="GU90" s="192"/>
      <c r="GV90" s="192"/>
      <c r="GW90" s="395"/>
      <c r="GX90" s="396"/>
      <c r="GY90" s="397"/>
      <c r="GZ90" s="191" t="s">
        <v>81</v>
      </c>
      <c r="HA90" s="192"/>
      <c r="HB90" s="192"/>
      <c r="HC90" s="395"/>
      <c r="HD90" s="396"/>
      <c r="HE90" s="397"/>
      <c r="HF90" s="191" t="s">
        <v>81</v>
      </c>
      <c r="HG90" s="192"/>
      <c r="HH90" s="192"/>
      <c r="HI90" s="395"/>
      <c r="HJ90" s="396"/>
      <c r="HK90" s="397"/>
      <c r="HL90" s="191" t="s">
        <v>81</v>
      </c>
      <c r="HM90" s="192"/>
      <c r="HN90" s="368"/>
      <c r="HO90" s="395"/>
      <c r="HP90" s="396"/>
      <c r="HQ90" s="397"/>
      <c r="HR90" s="191" t="s">
        <v>81</v>
      </c>
      <c r="HS90" s="192"/>
      <c r="HT90" s="192"/>
      <c r="HU90" s="395"/>
      <c r="HV90" s="396"/>
      <c r="HW90" s="397"/>
      <c r="HX90" s="340"/>
      <c r="HY90" s="210"/>
      <c r="HZ90" s="210"/>
      <c r="IA90" s="208"/>
      <c r="IB90" s="209"/>
      <c r="IC90" s="85"/>
      <c r="ID90" s="123" t="s">
        <v>82</v>
      </c>
      <c r="IE90" s="124"/>
      <c r="IF90" s="125"/>
      <c r="IG90" s="407"/>
      <c r="IH90" s="408"/>
      <c r="II90" s="409"/>
      <c r="IJ90" s="117" t="s">
        <v>82</v>
      </c>
      <c r="IK90" s="118"/>
      <c r="IL90" s="118"/>
      <c r="IM90" s="407"/>
      <c r="IN90" s="408"/>
      <c r="IO90" s="409"/>
      <c r="IP90" s="123" t="s">
        <v>82</v>
      </c>
      <c r="IQ90" s="124"/>
      <c r="IR90" s="125"/>
      <c r="IS90" s="407"/>
      <c r="IT90" s="408"/>
      <c r="IU90" s="409"/>
      <c r="IV90" s="134" t="s">
        <v>80</v>
      </c>
      <c r="IW90" s="124"/>
      <c r="IX90" s="125"/>
      <c r="IY90" s="407"/>
      <c r="IZ90" s="408"/>
      <c r="JA90" s="409"/>
    </row>
    <row r="91" spans="1:261" ht="20.399999999999999" customHeight="1" thickBot="1" x14ac:dyDescent="0.5">
      <c r="A91" s="66" t="s">
        <v>982</v>
      </c>
      <c r="B91" s="381" t="s">
        <v>994</v>
      </c>
      <c r="C91" s="381"/>
      <c r="D91" s="381"/>
      <c r="E91" s="381"/>
      <c r="F91" s="381"/>
      <c r="G91" s="381"/>
      <c r="H91" s="381"/>
      <c r="I91" s="381"/>
      <c r="J91" s="439" t="s">
        <v>84</v>
      </c>
      <c r="K91" s="218"/>
      <c r="L91" s="219"/>
      <c r="M91" s="510"/>
      <c r="N91" s="511"/>
      <c r="O91" s="512"/>
      <c r="V91" s="123" t="s">
        <v>85</v>
      </c>
      <c r="W91" s="124"/>
      <c r="X91" s="125"/>
      <c r="Y91" s="392"/>
      <c r="Z91" s="393"/>
      <c r="AA91" s="394"/>
      <c r="AB91" s="331" t="s">
        <v>84</v>
      </c>
      <c r="AC91" s="332"/>
      <c r="AD91" s="333"/>
      <c r="AE91" s="392"/>
      <c r="AF91" s="393"/>
      <c r="AG91" s="394"/>
      <c r="BF91" s="419"/>
      <c r="BG91" s="419"/>
      <c r="BH91" s="419"/>
      <c r="BI91" s="424"/>
      <c r="BJ91" s="426"/>
      <c r="BK91" s="427"/>
      <c r="DB91" s="191" t="s">
        <v>87</v>
      </c>
      <c r="DC91" s="192"/>
      <c r="DD91" s="192"/>
      <c r="DE91" s="392"/>
      <c r="DF91" s="393"/>
      <c r="DG91" s="394"/>
      <c r="DH91" s="191" t="s">
        <v>86</v>
      </c>
      <c r="DI91" s="192"/>
      <c r="DJ91" s="192"/>
      <c r="DK91" s="392"/>
      <c r="DL91" s="393"/>
      <c r="DM91" s="394"/>
      <c r="EL91" s="490" t="s">
        <v>87</v>
      </c>
      <c r="EM91" s="491"/>
      <c r="EN91" s="491"/>
      <c r="EO91" s="398"/>
      <c r="EP91" s="399"/>
      <c r="EQ91" s="400"/>
      <c r="ER91" s="191" t="s">
        <v>87</v>
      </c>
      <c r="ES91" s="192"/>
      <c r="ET91" s="192"/>
      <c r="EU91" s="398"/>
      <c r="EV91" s="399"/>
      <c r="EW91" s="400"/>
      <c r="GT91" s="112" t="s">
        <v>365</v>
      </c>
      <c r="GU91" s="113"/>
      <c r="GV91" s="114"/>
      <c r="GW91" s="392"/>
      <c r="GX91" s="393"/>
      <c r="GY91" s="394"/>
      <c r="GZ91" s="112" t="s">
        <v>776</v>
      </c>
      <c r="HA91" s="113"/>
      <c r="HB91" s="114"/>
      <c r="HC91" s="392"/>
      <c r="HD91" s="393"/>
      <c r="HE91" s="394"/>
      <c r="HF91" s="112" t="s">
        <v>644</v>
      </c>
      <c r="HG91" s="113"/>
      <c r="HH91" s="114"/>
      <c r="HI91" s="392"/>
      <c r="HJ91" s="393"/>
      <c r="HK91" s="394"/>
      <c r="HL91" s="112" t="s">
        <v>511</v>
      </c>
      <c r="HM91" s="113"/>
      <c r="HN91" s="114"/>
      <c r="HO91" s="392"/>
      <c r="HP91" s="393"/>
      <c r="HQ91" s="394"/>
      <c r="HR91" s="112" t="s">
        <v>373</v>
      </c>
      <c r="HS91" s="113"/>
      <c r="HT91" s="114"/>
      <c r="HU91" s="392"/>
      <c r="HV91" s="393"/>
      <c r="HW91" s="394"/>
      <c r="HX91" s="341"/>
      <c r="HY91" s="207"/>
      <c r="HZ91" s="207"/>
      <c r="IA91" s="208"/>
      <c r="IB91" s="209"/>
      <c r="IC91" s="85"/>
      <c r="ID91" s="112" t="s">
        <v>469</v>
      </c>
      <c r="IE91" s="113"/>
      <c r="IF91" s="114"/>
      <c r="IG91" s="392"/>
      <c r="IH91" s="393"/>
      <c r="II91" s="394"/>
      <c r="IJ91" s="112" t="s">
        <v>140</v>
      </c>
      <c r="IK91" s="113"/>
      <c r="IL91" s="114"/>
      <c r="IM91" s="392"/>
      <c r="IN91" s="393"/>
      <c r="IO91" s="394"/>
      <c r="IP91" s="112" t="s">
        <v>101</v>
      </c>
      <c r="IQ91" s="113"/>
      <c r="IR91" s="114"/>
      <c r="IS91" s="392"/>
      <c r="IT91" s="393"/>
      <c r="IU91" s="394"/>
      <c r="IV91" s="112" t="s">
        <v>297</v>
      </c>
      <c r="IW91" s="113"/>
      <c r="IX91" s="114"/>
      <c r="IY91" s="392"/>
      <c r="IZ91" s="393"/>
      <c r="JA91" s="394"/>
    </row>
    <row r="92" spans="1:261" ht="20.399999999999999" customHeight="1" thickBot="1" x14ac:dyDescent="0.5">
      <c r="B92" s="381" t="s">
        <v>995</v>
      </c>
      <c r="C92" s="381"/>
      <c r="D92" s="381"/>
      <c r="E92" s="381"/>
      <c r="F92" s="381"/>
      <c r="G92" s="381"/>
      <c r="H92" s="381"/>
      <c r="I92" s="381"/>
      <c r="J92" s="499"/>
      <c r="K92" s="499"/>
      <c r="L92" s="499"/>
      <c r="M92" s="513"/>
      <c r="N92" s="513"/>
      <c r="O92" s="513"/>
      <c r="V92" s="112" t="s">
        <v>194</v>
      </c>
      <c r="W92" s="113"/>
      <c r="X92" s="114"/>
      <c r="Y92" s="392"/>
      <c r="Z92" s="393"/>
      <c r="AA92" s="394"/>
      <c r="AB92" s="112" t="s">
        <v>217</v>
      </c>
      <c r="AC92" s="113"/>
      <c r="AD92" s="114"/>
      <c r="AE92" s="392"/>
      <c r="AF92" s="393"/>
      <c r="AG92" s="394"/>
      <c r="DB92" s="112" t="s">
        <v>494</v>
      </c>
      <c r="DC92" s="113"/>
      <c r="DD92" s="114"/>
      <c r="DE92" s="392"/>
      <c r="DF92" s="393"/>
      <c r="DG92" s="394"/>
      <c r="DH92" s="198" t="s">
        <v>514</v>
      </c>
      <c r="DI92" s="199"/>
      <c r="DJ92" s="199"/>
      <c r="DK92" s="392"/>
      <c r="DL92" s="393"/>
      <c r="DM92" s="394"/>
      <c r="EL92" s="448"/>
      <c r="EM92" s="448"/>
      <c r="EN92" s="448"/>
      <c r="EO92" s="449"/>
      <c r="EP92" s="450"/>
      <c r="EQ92" s="451"/>
      <c r="ER92" s="448"/>
      <c r="ES92" s="448"/>
      <c r="ET92" s="448"/>
      <c r="EU92" s="449"/>
      <c r="EV92" s="450"/>
      <c r="EW92" s="451"/>
      <c r="GT92" s="123" t="s">
        <v>82</v>
      </c>
      <c r="GU92" s="124"/>
      <c r="GV92" s="125"/>
      <c r="GW92" s="395"/>
      <c r="GX92" s="396"/>
      <c r="GY92" s="397"/>
      <c r="GZ92" s="123" t="s">
        <v>82</v>
      </c>
      <c r="HA92" s="124"/>
      <c r="HB92" s="125"/>
      <c r="HC92" s="395"/>
      <c r="HD92" s="396"/>
      <c r="HE92" s="397"/>
      <c r="HF92" s="123" t="s">
        <v>82</v>
      </c>
      <c r="HG92" s="124"/>
      <c r="HH92" s="125"/>
      <c r="HI92" s="395"/>
      <c r="HJ92" s="396"/>
      <c r="HK92" s="397"/>
      <c r="HL92" s="123" t="s">
        <v>82</v>
      </c>
      <c r="HM92" s="124"/>
      <c r="HN92" s="125"/>
      <c r="HO92" s="395"/>
      <c r="HP92" s="396"/>
      <c r="HQ92" s="397"/>
      <c r="HR92" s="123" t="s">
        <v>82</v>
      </c>
      <c r="HS92" s="124"/>
      <c r="HT92" s="125"/>
      <c r="HU92" s="395"/>
      <c r="HV92" s="396"/>
      <c r="HW92" s="397"/>
      <c r="HX92" s="378"/>
      <c r="HY92" s="211"/>
      <c r="HZ92" s="211"/>
      <c r="IA92" s="208"/>
      <c r="IB92" s="209"/>
      <c r="IC92" s="85"/>
      <c r="ID92" s="217" t="s">
        <v>82</v>
      </c>
      <c r="IE92" s="218"/>
      <c r="IF92" s="219"/>
      <c r="IG92" s="410"/>
      <c r="IH92" s="411"/>
      <c r="II92" s="412"/>
      <c r="IJ92" s="465" t="s">
        <v>83</v>
      </c>
      <c r="IK92" s="466"/>
      <c r="IL92" s="466"/>
      <c r="IM92" s="410"/>
      <c r="IN92" s="411"/>
      <c r="IO92" s="412"/>
      <c r="IP92" s="217" t="s">
        <v>82</v>
      </c>
      <c r="IQ92" s="218"/>
      <c r="IR92" s="219"/>
      <c r="IS92" s="410"/>
      <c r="IT92" s="411"/>
      <c r="IU92" s="412"/>
      <c r="IV92" s="439" t="s">
        <v>81</v>
      </c>
      <c r="IW92" s="218"/>
      <c r="IX92" s="492"/>
      <c r="IY92" s="410"/>
      <c r="IZ92" s="411"/>
      <c r="JA92" s="412"/>
    </row>
    <row r="93" spans="1:261" ht="20.399999999999999" customHeight="1" thickBot="1" x14ac:dyDescent="0.5">
      <c r="A93" s="88"/>
      <c r="B93" s="381" t="s">
        <v>996</v>
      </c>
      <c r="C93" s="381"/>
      <c r="D93" s="381"/>
      <c r="E93" s="381"/>
      <c r="F93" s="381"/>
      <c r="G93" s="381"/>
      <c r="H93" s="381"/>
      <c r="I93" s="381"/>
      <c r="J93" s="433"/>
      <c r="K93" s="433"/>
      <c r="L93" s="433"/>
      <c r="M93" s="514"/>
      <c r="N93" s="514"/>
      <c r="O93" s="514"/>
      <c r="V93" s="123" t="s">
        <v>83</v>
      </c>
      <c r="W93" s="124"/>
      <c r="X93" s="125"/>
      <c r="Y93" s="392"/>
      <c r="Z93" s="393"/>
      <c r="AA93" s="394"/>
      <c r="AB93" s="331" t="s">
        <v>84</v>
      </c>
      <c r="AC93" s="332"/>
      <c r="AD93" s="333"/>
      <c r="AE93" s="392"/>
      <c r="AF93" s="393"/>
      <c r="AG93" s="394"/>
      <c r="DB93" s="134" t="s">
        <v>84</v>
      </c>
      <c r="DC93" s="124"/>
      <c r="DD93" s="125"/>
      <c r="DE93" s="392"/>
      <c r="DF93" s="393"/>
      <c r="DG93" s="394"/>
      <c r="DH93" s="191" t="s">
        <v>87</v>
      </c>
      <c r="DI93" s="192"/>
      <c r="DJ93" s="192"/>
      <c r="DK93" s="410"/>
      <c r="DL93" s="411"/>
      <c r="DM93" s="412"/>
      <c r="EL93" s="419"/>
      <c r="EM93" s="419"/>
      <c r="EN93" s="419"/>
      <c r="EO93" s="424"/>
      <c r="EP93" s="426"/>
      <c r="EQ93" s="427"/>
      <c r="ER93" s="419"/>
      <c r="ES93" s="419"/>
      <c r="ET93" s="419"/>
      <c r="EU93" s="424"/>
      <c r="EV93" s="426"/>
      <c r="EW93" s="427"/>
      <c r="GT93" s="112" t="s">
        <v>664</v>
      </c>
      <c r="GU93" s="113"/>
      <c r="GV93" s="114"/>
      <c r="GW93" s="392"/>
      <c r="GX93" s="393"/>
      <c r="GY93" s="394"/>
      <c r="GZ93" s="112" t="s">
        <v>246</v>
      </c>
      <c r="HA93" s="113"/>
      <c r="HB93" s="114"/>
      <c r="HC93" s="392"/>
      <c r="HD93" s="393"/>
      <c r="HE93" s="394"/>
      <c r="HF93" s="112" t="s">
        <v>348</v>
      </c>
      <c r="HG93" s="113"/>
      <c r="HH93" s="114"/>
      <c r="HI93" s="392"/>
      <c r="HJ93" s="393"/>
      <c r="HK93" s="394"/>
      <c r="HL93" s="112" t="s">
        <v>708</v>
      </c>
      <c r="HM93" s="113"/>
      <c r="HN93" s="114"/>
      <c r="HO93" s="392"/>
      <c r="HP93" s="393"/>
      <c r="HQ93" s="394"/>
      <c r="HR93" s="112" t="s">
        <v>245</v>
      </c>
      <c r="HS93" s="113"/>
      <c r="HT93" s="114"/>
      <c r="HU93" s="392"/>
      <c r="HV93" s="393"/>
      <c r="HW93" s="394"/>
      <c r="HX93" s="341"/>
      <c r="HY93" s="207"/>
      <c r="HZ93" s="207"/>
      <c r="IA93" s="208"/>
      <c r="IB93" s="209"/>
      <c r="IC93" s="85"/>
      <c r="ID93" s="418"/>
      <c r="IE93" s="418"/>
      <c r="IF93" s="418"/>
      <c r="IG93" s="423"/>
      <c r="IH93" s="425"/>
      <c r="II93" s="427"/>
      <c r="IJ93" s="418"/>
      <c r="IK93" s="418"/>
      <c r="IL93" s="418"/>
      <c r="IM93" s="423"/>
      <c r="IN93" s="425"/>
      <c r="IO93" s="427"/>
      <c r="IP93" s="418"/>
      <c r="IQ93" s="418"/>
      <c r="IR93" s="418"/>
      <c r="IS93" s="423"/>
      <c r="IT93" s="425"/>
      <c r="IU93" s="427"/>
      <c r="IV93" s="418"/>
      <c r="IW93" s="418"/>
      <c r="IX93" s="418"/>
      <c r="IY93" s="423"/>
      <c r="IZ93" s="425"/>
      <c r="JA93" s="427"/>
    </row>
    <row r="94" spans="1:261" ht="20.399999999999999" customHeight="1" thickBot="1" x14ac:dyDescent="0.5">
      <c r="A94" s="66" t="s">
        <v>982</v>
      </c>
      <c r="B94" s="382" t="s">
        <v>997</v>
      </c>
      <c r="C94" s="382"/>
      <c r="D94" s="382"/>
      <c r="E94" s="382"/>
      <c r="F94" s="382"/>
      <c r="G94" s="382"/>
      <c r="H94" s="382"/>
      <c r="I94" s="381"/>
      <c r="J94" s="67"/>
      <c r="V94" s="112" t="s">
        <v>195</v>
      </c>
      <c r="W94" s="113"/>
      <c r="X94" s="114"/>
      <c r="Y94" s="392"/>
      <c r="Z94" s="393"/>
      <c r="AA94" s="394"/>
      <c r="AB94" s="112" t="s">
        <v>218</v>
      </c>
      <c r="AC94" s="113"/>
      <c r="AD94" s="114"/>
      <c r="AE94" s="392"/>
      <c r="AF94" s="393"/>
      <c r="AG94" s="394"/>
      <c r="DB94" s="112" t="s">
        <v>495</v>
      </c>
      <c r="DC94" s="113"/>
      <c r="DD94" s="114"/>
      <c r="DE94" s="392"/>
      <c r="DF94" s="393"/>
      <c r="DG94" s="394"/>
      <c r="DH94" s="448"/>
      <c r="DI94" s="448"/>
      <c r="DJ94" s="448"/>
      <c r="DK94" s="449"/>
      <c r="DL94" s="450"/>
      <c r="DM94" s="451"/>
      <c r="GT94" s="117" t="s">
        <v>83</v>
      </c>
      <c r="GU94" s="118"/>
      <c r="GV94" s="118"/>
      <c r="GW94" s="398"/>
      <c r="GX94" s="399"/>
      <c r="GY94" s="400"/>
      <c r="GZ94" s="117" t="s">
        <v>83</v>
      </c>
      <c r="HA94" s="118"/>
      <c r="HB94" s="118"/>
      <c r="HC94" s="398"/>
      <c r="HD94" s="399"/>
      <c r="HE94" s="400"/>
      <c r="HF94" s="117" t="s">
        <v>83</v>
      </c>
      <c r="HG94" s="118"/>
      <c r="HH94" s="118"/>
      <c r="HI94" s="398"/>
      <c r="HJ94" s="399"/>
      <c r="HK94" s="400"/>
      <c r="HL94" s="117" t="s">
        <v>83</v>
      </c>
      <c r="HM94" s="118"/>
      <c r="HN94" s="118"/>
      <c r="HO94" s="398"/>
      <c r="HP94" s="399"/>
      <c r="HQ94" s="400"/>
      <c r="HR94" s="117" t="s">
        <v>83</v>
      </c>
      <c r="HS94" s="118"/>
      <c r="HT94" s="118"/>
      <c r="HU94" s="398"/>
      <c r="HV94" s="399"/>
      <c r="HW94" s="400"/>
      <c r="HX94" s="378"/>
      <c r="HY94" s="211"/>
      <c r="HZ94" s="211"/>
      <c r="IA94" s="208"/>
      <c r="IB94" s="209"/>
      <c r="IC94" s="85"/>
      <c r="ID94" s="419"/>
      <c r="IE94" s="419"/>
      <c r="IF94" s="419"/>
      <c r="IG94" s="424"/>
      <c r="IH94" s="426"/>
      <c r="II94" s="427"/>
      <c r="IJ94" s="419"/>
      <c r="IK94" s="419"/>
      <c r="IL94" s="419"/>
      <c r="IM94" s="424"/>
      <c r="IN94" s="426"/>
      <c r="IO94" s="427"/>
      <c r="IP94" s="419"/>
      <c r="IQ94" s="419"/>
      <c r="IR94" s="419"/>
      <c r="IS94" s="424"/>
      <c r="IT94" s="426"/>
      <c r="IU94" s="427"/>
      <c r="IV94" s="419"/>
      <c r="IW94" s="419"/>
      <c r="IX94" s="419"/>
      <c r="IY94" s="424"/>
      <c r="IZ94" s="426"/>
      <c r="JA94" s="427"/>
    </row>
    <row r="95" spans="1:261" ht="20.399999999999999" customHeight="1" thickBot="1" x14ac:dyDescent="0.5">
      <c r="A95" s="66"/>
      <c r="B95" s="382" t="s">
        <v>998</v>
      </c>
      <c r="C95" s="382"/>
      <c r="D95" s="382"/>
      <c r="E95" s="382"/>
      <c r="F95" s="382"/>
      <c r="G95" s="382"/>
      <c r="H95" s="382"/>
      <c r="I95" s="381"/>
      <c r="J95" s="67"/>
      <c r="V95" s="134" t="s">
        <v>84</v>
      </c>
      <c r="W95" s="124"/>
      <c r="X95" s="125"/>
      <c r="Y95" s="392"/>
      <c r="Z95" s="393"/>
      <c r="AA95" s="394"/>
      <c r="AB95" s="503" t="s">
        <v>85</v>
      </c>
      <c r="AC95" s="504"/>
      <c r="AD95" s="504"/>
      <c r="AE95" s="410"/>
      <c r="AF95" s="411"/>
      <c r="AG95" s="412"/>
      <c r="DB95" s="217" t="s">
        <v>85</v>
      </c>
      <c r="DC95" s="218"/>
      <c r="DD95" s="219"/>
      <c r="DE95" s="410"/>
      <c r="DF95" s="411"/>
      <c r="DG95" s="412"/>
      <c r="DH95" s="419"/>
      <c r="DI95" s="419"/>
      <c r="DJ95" s="419"/>
      <c r="DK95" s="424"/>
      <c r="DL95" s="426"/>
      <c r="DM95" s="427"/>
      <c r="GT95" s="448"/>
      <c r="GU95" s="448"/>
      <c r="GV95" s="448"/>
      <c r="GW95" s="449"/>
      <c r="GX95" s="450"/>
      <c r="GY95" s="451"/>
      <c r="GZ95" s="448"/>
      <c r="HA95" s="448"/>
      <c r="HB95" s="448"/>
      <c r="HC95" s="449"/>
      <c r="HD95" s="450"/>
      <c r="HE95" s="451"/>
      <c r="HF95" s="448"/>
      <c r="HG95" s="448"/>
      <c r="HH95" s="448"/>
      <c r="HI95" s="449"/>
      <c r="HJ95" s="450"/>
      <c r="HK95" s="451"/>
      <c r="HL95" s="448"/>
      <c r="HM95" s="448"/>
      <c r="HN95" s="448"/>
      <c r="HO95" s="449"/>
      <c r="HP95" s="450"/>
      <c r="HQ95" s="451"/>
      <c r="HR95" s="448"/>
      <c r="HS95" s="448"/>
      <c r="HT95" s="448"/>
      <c r="HU95" s="449"/>
      <c r="HV95" s="450"/>
      <c r="HW95" s="451"/>
      <c r="HX95" s="500"/>
      <c r="HY95" s="500"/>
      <c r="HZ95" s="500"/>
      <c r="IA95" s="258"/>
      <c r="IB95" s="260"/>
      <c r="IC95" s="258"/>
    </row>
    <row r="96" spans="1:261" ht="20.399999999999999" customHeight="1" x14ac:dyDescent="0.45">
      <c r="B96" s="382" t="s">
        <v>999</v>
      </c>
      <c r="C96" s="382"/>
      <c r="D96" s="382"/>
      <c r="E96" s="382"/>
      <c r="F96" s="382"/>
      <c r="G96" s="382"/>
      <c r="H96" s="382"/>
      <c r="I96" s="381"/>
      <c r="J96" s="67"/>
      <c r="V96" s="198" t="s">
        <v>196</v>
      </c>
      <c r="W96" s="199"/>
      <c r="X96" s="199"/>
      <c r="Y96" s="392"/>
      <c r="Z96" s="393"/>
      <c r="AA96" s="394"/>
      <c r="AB96" s="501"/>
      <c r="AC96" s="499"/>
      <c r="AD96" s="499"/>
      <c r="AE96" s="257"/>
      <c r="AF96" s="257"/>
      <c r="AG96" s="257"/>
      <c r="DH96" s="36"/>
      <c r="DI96" s="36"/>
      <c r="DJ96" s="36"/>
      <c r="DK96" s="85"/>
      <c r="DL96" s="85"/>
      <c r="DM96" s="85"/>
      <c r="GT96" s="419"/>
      <c r="GU96" s="419"/>
      <c r="GV96" s="419"/>
      <c r="GW96" s="424"/>
      <c r="GX96" s="426"/>
      <c r="GY96" s="427"/>
      <c r="GZ96" s="419"/>
      <c r="HA96" s="419"/>
      <c r="HB96" s="419"/>
      <c r="HC96" s="424"/>
      <c r="HD96" s="426"/>
      <c r="HE96" s="427"/>
      <c r="HF96" s="419"/>
      <c r="HG96" s="419"/>
      <c r="HH96" s="419"/>
      <c r="HI96" s="424"/>
      <c r="HJ96" s="426"/>
      <c r="HK96" s="427"/>
      <c r="HL96" s="419"/>
      <c r="HM96" s="419"/>
      <c r="HN96" s="419"/>
      <c r="HO96" s="424"/>
      <c r="HP96" s="426"/>
      <c r="HQ96" s="427"/>
      <c r="HR96" s="419"/>
      <c r="HS96" s="419"/>
      <c r="HT96" s="419"/>
      <c r="HU96" s="424"/>
      <c r="HV96" s="426"/>
      <c r="HW96" s="427"/>
      <c r="HX96" s="500"/>
      <c r="HY96" s="500"/>
      <c r="HZ96" s="500"/>
      <c r="IA96" s="258"/>
      <c r="IB96" s="260"/>
      <c r="IC96" s="258"/>
    </row>
    <row r="97" spans="1:261" ht="20.399999999999999" customHeight="1" x14ac:dyDescent="0.45">
      <c r="B97" s="385" t="s">
        <v>985</v>
      </c>
      <c r="C97" s="385"/>
      <c r="D97" s="385"/>
      <c r="E97" s="385"/>
      <c r="F97" s="385"/>
      <c r="G97" s="385"/>
      <c r="H97" s="385"/>
      <c r="I97" s="386"/>
      <c r="J97" s="67"/>
      <c r="V97" s="191" t="s">
        <v>84</v>
      </c>
      <c r="W97" s="192"/>
      <c r="X97" s="192"/>
      <c r="Y97" s="392"/>
      <c r="Z97" s="393"/>
      <c r="AA97" s="394"/>
      <c r="AB97" s="502"/>
      <c r="AC97" s="433"/>
      <c r="AD97" s="433"/>
      <c r="AE97" s="488"/>
      <c r="AF97" s="488"/>
      <c r="AG97" s="488"/>
      <c r="DH97" s="36"/>
      <c r="DI97" s="36"/>
      <c r="DJ97" s="36"/>
      <c r="DK97" s="85"/>
      <c r="DL97" s="85"/>
      <c r="DM97" s="85"/>
      <c r="GT97" s="96"/>
      <c r="GU97" s="96"/>
      <c r="GV97" s="96"/>
      <c r="GW97" s="96"/>
      <c r="GX97" s="96"/>
      <c r="GY97" s="96"/>
      <c r="GZ97" s="96"/>
      <c r="HA97" s="96"/>
      <c r="HB97" s="96"/>
      <c r="HC97" s="96"/>
      <c r="HD97" s="96"/>
      <c r="HE97" s="96"/>
      <c r="HF97" s="96"/>
      <c r="HG97" s="96"/>
      <c r="HH97" s="96"/>
      <c r="HI97" s="96"/>
      <c r="HJ97" s="96"/>
      <c r="HK97" s="96"/>
      <c r="HX97" s="96"/>
      <c r="HY97" s="96"/>
      <c r="HZ97" s="96"/>
    </row>
    <row r="98" spans="1:261" ht="20.399999999999999" customHeight="1" x14ac:dyDescent="0.45">
      <c r="A98" s="66"/>
      <c r="B98" s="382"/>
      <c r="C98" s="382"/>
      <c r="D98" s="382"/>
      <c r="E98" s="382"/>
      <c r="F98" s="382"/>
      <c r="G98" s="382"/>
      <c r="H98" s="382"/>
      <c r="I98" s="381"/>
      <c r="J98" s="67"/>
      <c r="V98" s="198" t="s">
        <v>197</v>
      </c>
      <c r="W98" s="199"/>
      <c r="X98" s="199"/>
      <c r="Y98" s="392"/>
      <c r="Z98" s="393"/>
      <c r="AA98" s="394"/>
      <c r="AB98" s="505"/>
      <c r="AC98" s="506"/>
      <c r="AD98" s="507"/>
      <c r="AE98" s="488"/>
      <c r="AF98" s="489"/>
      <c r="AG98" s="488"/>
      <c r="AN98" s="88"/>
      <c r="AO98" s="88"/>
      <c r="AP98" s="88"/>
      <c r="AQ98" s="88"/>
      <c r="AR98" s="88"/>
      <c r="AS98" s="88"/>
      <c r="AZ98" s="88"/>
      <c r="BA98" s="88"/>
      <c r="BB98" s="88"/>
      <c r="BC98" s="88"/>
      <c r="BD98" s="88"/>
      <c r="BE98" s="88"/>
      <c r="BL98" s="88"/>
      <c r="BM98" s="88"/>
      <c r="BN98" s="88"/>
      <c r="BO98" s="88"/>
      <c r="BP98" s="88"/>
      <c r="BQ98" s="88"/>
      <c r="BX98" s="88"/>
      <c r="BY98" s="88"/>
      <c r="BZ98" s="88"/>
      <c r="CA98" s="88"/>
      <c r="CB98" s="88"/>
      <c r="CC98" s="88"/>
      <c r="CJ98" s="88"/>
      <c r="CK98" s="88"/>
      <c r="CL98" s="88"/>
      <c r="CM98" s="88"/>
      <c r="CN98" s="88"/>
      <c r="CO98" s="88"/>
      <c r="CV98" s="88"/>
      <c r="CW98" s="88"/>
      <c r="CX98" s="88"/>
      <c r="CY98" s="88"/>
      <c r="CZ98" s="88"/>
      <c r="DA98" s="88"/>
      <c r="DT98" s="88"/>
      <c r="DU98" s="88"/>
      <c r="DV98" s="88"/>
      <c r="DW98" s="88"/>
      <c r="DX98" s="88"/>
      <c r="DY98" s="88"/>
      <c r="EF98" s="88"/>
      <c r="EG98" s="88"/>
      <c r="EH98" s="88"/>
      <c r="EI98" s="88"/>
      <c r="EJ98" s="88"/>
      <c r="EK98" s="88"/>
      <c r="EL98" s="88"/>
      <c r="EM98" s="88"/>
      <c r="EN98" s="88"/>
      <c r="EO98" s="88"/>
      <c r="EP98" s="88"/>
      <c r="EQ98" s="88"/>
      <c r="ER98" s="88"/>
      <c r="ES98" s="88"/>
      <c r="ET98" s="88"/>
      <c r="EU98" s="88"/>
      <c r="EV98" s="88"/>
      <c r="EW98" s="88"/>
      <c r="FD98" s="88"/>
      <c r="FE98" s="88"/>
      <c r="FF98" s="88"/>
      <c r="FG98" s="88"/>
      <c r="FH98" s="88"/>
      <c r="FI98" s="88"/>
      <c r="FJ98" s="88"/>
      <c r="FK98" s="88"/>
      <c r="FL98" s="88"/>
      <c r="FM98" s="88"/>
      <c r="FN98" s="88"/>
      <c r="FO98" s="88"/>
      <c r="FP98" s="88"/>
      <c r="FQ98" s="88"/>
      <c r="FR98" s="88"/>
      <c r="FS98" s="88"/>
      <c r="FT98" s="88"/>
      <c r="FU98" s="88"/>
      <c r="FV98" s="88"/>
      <c r="FW98" s="88"/>
      <c r="FX98" s="88"/>
      <c r="FY98" s="88"/>
      <c r="FZ98" s="88"/>
      <c r="GA98" s="88"/>
      <c r="GB98" s="88"/>
      <c r="GC98" s="88"/>
      <c r="GD98" s="88"/>
      <c r="GE98" s="88"/>
      <c r="GF98" s="88"/>
      <c r="GG98" s="88"/>
      <c r="GH98" s="88"/>
      <c r="GI98" s="88"/>
      <c r="GJ98" s="88"/>
      <c r="GK98" s="88"/>
      <c r="GL98" s="88"/>
      <c r="GM98" s="88"/>
      <c r="GT98" s="418"/>
      <c r="GU98" s="418"/>
      <c r="GV98" s="418"/>
      <c r="GW98" s="423"/>
      <c r="GX98" s="425"/>
      <c r="GY98" s="427"/>
      <c r="GZ98" s="418"/>
      <c r="HA98" s="418"/>
      <c r="HB98" s="418"/>
      <c r="HC98" s="423"/>
      <c r="HD98" s="425"/>
      <c r="HE98" s="427"/>
      <c r="HF98" s="88"/>
      <c r="HG98" s="88"/>
      <c r="HH98" s="88"/>
      <c r="HI98" s="88"/>
      <c r="HJ98" s="88"/>
      <c r="HK98" s="88"/>
      <c r="HL98" s="88"/>
      <c r="HM98" s="88"/>
      <c r="HN98" s="88"/>
      <c r="HO98" s="88"/>
      <c r="HP98" s="88"/>
      <c r="HQ98" s="88"/>
      <c r="HR98" s="88"/>
      <c r="HS98" s="88"/>
      <c r="HT98" s="88"/>
      <c r="HU98" s="88"/>
      <c r="HV98" s="88"/>
      <c r="HW98" s="88"/>
      <c r="HX98" s="508"/>
      <c r="HY98" s="508"/>
      <c r="HZ98" s="509"/>
      <c r="IA98" s="258"/>
      <c r="IB98" s="260"/>
      <c r="IC98" s="258"/>
      <c r="ID98" s="418"/>
      <c r="IE98" s="418"/>
      <c r="IF98" s="418"/>
      <c r="IG98" s="423"/>
      <c r="IH98" s="425"/>
      <c r="II98" s="427"/>
      <c r="IJ98" s="418"/>
      <c r="IK98" s="418"/>
      <c r="IL98" s="418"/>
      <c r="IM98" s="423"/>
      <c r="IN98" s="425"/>
      <c r="IO98" s="427"/>
      <c r="IP98" s="418"/>
      <c r="IQ98" s="418"/>
      <c r="IR98" s="418"/>
      <c r="IS98" s="423"/>
      <c r="IT98" s="425"/>
      <c r="IU98" s="427"/>
      <c r="IV98" s="418"/>
      <c r="IW98" s="418"/>
      <c r="IX98" s="418"/>
      <c r="IY98" s="423"/>
      <c r="IZ98" s="425"/>
      <c r="JA98" s="427"/>
    </row>
    <row r="99" spans="1:261" ht="20.399999999999999" customHeight="1" thickBot="1" x14ac:dyDescent="0.5">
      <c r="B99" s="382"/>
      <c r="C99" s="382"/>
      <c r="D99" s="382"/>
      <c r="E99" s="382"/>
      <c r="F99" s="382"/>
      <c r="G99" s="382"/>
      <c r="H99" s="382"/>
      <c r="I99" s="381"/>
      <c r="J99" s="67"/>
      <c r="V99" s="265" t="s">
        <v>84</v>
      </c>
      <c r="W99" s="266"/>
      <c r="X99" s="266"/>
      <c r="Y99" s="410"/>
      <c r="Z99" s="411"/>
      <c r="AA99" s="412"/>
      <c r="AB99" s="505"/>
      <c r="AC99" s="506"/>
      <c r="AD99" s="507"/>
      <c r="AE99" s="488"/>
      <c r="AF99" s="489"/>
      <c r="AG99" s="488"/>
      <c r="AN99" s="88"/>
      <c r="AO99" s="88"/>
      <c r="AP99" s="88"/>
      <c r="AQ99" s="88"/>
      <c r="AR99" s="88"/>
      <c r="AS99" s="88"/>
      <c r="AZ99" s="88"/>
      <c r="BA99" s="88"/>
      <c r="BB99" s="88"/>
      <c r="BC99" s="88"/>
      <c r="BD99" s="88"/>
      <c r="BE99" s="88"/>
      <c r="BL99" s="88"/>
      <c r="BM99" s="88"/>
      <c r="BN99" s="88"/>
      <c r="BO99" s="88"/>
      <c r="BP99" s="88"/>
      <c r="BQ99" s="88"/>
      <c r="BX99" s="88"/>
      <c r="BY99" s="88"/>
      <c r="BZ99" s="88"/>
      <c r="CA99" s="88"/>
      <c r="CB99" s="88"/>
      <c r="CC99" s="88"/>
      <c r="CJ99" s="88"/>
      <c r="CK99" s="88"/>
      <c r="CL99" s="88"/>
      <c r="CM99" s="88"/>
      <c r="CN99" s="88"/>
      <c r="CO99" s="88"/>
      <c r="CV99" s="88"/>
      <c r="CW99" s="88"/>
      <c r="CX99" s="88"/>
      <c r="CY99" s="88"/>
      <c r="CZ99" s="88"/>
      <c r="DA99" s="88"/>
      <c r="DT99" s="88"/>
      <c r="DU99" s="88"/>
      <c r="DV99" s="88"/>
      <c r="DW99" s="88"/>
      <c r="DX99" s="88"/>
      <c r="DY99" s="88"/>
      <c r="EF99" s="88"/>
      <c r="EG99" s="88"/>
      <c r="EH99" s="88"/>
      <c r="EI99" s="88"/>
      <c r="EJ99" s="88"/>
      <c r="EK99" s="88"/>
      <c r="EL99" s="88"/>
      <c r="EM99" s="88"/>
      <c r="EN99" s="88"/>
      <c r="EO99" s="88"/>
      <c r="EP99" s="88"/>
      <c r="EQ99" s="88"/>
      <c r="ER99" s="88"/>
      <c r="ES99" s="88"/>
      <c r="ET99" s="88"/>
      <c r="EU99" s="88"/>
      <c r="EV99" s="88"/>
      <c r="EW99" s="88"/>
      <c r="FD99" s="88"/>
      <c r="FE99" s="88"/>
      <c r="FF99" s="88"/>
      <c r="FG99" s="88"/>
      <c r="FH99" s="88"/>
      <c r="FI99" s="88"/>
      <c r="FJ99" s="88"/>
      <c r="FK99" s="88"/>
      <c r="FL99" s="88"/>
      <c r="FM99" s="88"/>
      <c r="FN99" s="88"/>
      <c r="FO99" s="88"/>
      <c r="FP99" s="88"/>
      <c r="FQ99" s="88"/>
      <c r="FR99" s="88"/>
      <c r="FS99" s="88"/>
      <c r="FT99" s="88"/>
      <c r="FU99" s="88"/>
      <c r="FV99" s="88"/>
      <c r="FW99" s="88"/>
      <c r="FX99" s="88"/>
      <c r="FY99" s="88"/>
      <c r="FZ99" s="88"/>
      <c r="GA99" s="88"/>
      <c r="GB99" s="88"/>
      <c r="GC99" s="88"/>
      <c r="GD99" s="88"/>
      <c r="GE99" s="88"/>
      <c r="GF99" s="88"/>
      <c r="GG99" s="88"/>
      <c r="GH99" s="88"/>
      <c r="GI99" s="88"/>
      <c r="GJ99" s="88"/>
      <c r="GK99" s="88"/>
      <c r="GL99" s="88"/>
      <c r="GM99" s="88"/>
      <c r="GT99" s="419"/>
      <c r="GU99" s="419"/>
      <c r="GV99" s="419"/>
      <c r="GW99" s="424"/>
      <c r="GX99" s="426"/>
      <c r="GY99" s="427"/>
      <c r="GZ99" s="419"/>
      <c r="HA99" s="419"/>
      <c r="HB99" s="419"/>
      <c r="HC99" s="424"/>
      <c r="HD99" s="426"/>
      <c r="HE99" s="427"/>
      <c r="HF99" s="88"/>
      <c r="HG99" s="88"/>
      <c r="HH99" s="88"/>
      <c r="HI99" s="88"/>
      <c r="HJ99" s="88"/>
      <c r="HK99" s="88"/>
      <c r="HL99" s="88"/>
      <c r="HM99" s="88"/>
      <c r="HN99" s="88"/>
      <c r="HO99" s="88"/>
      <c r="HP99" s="88"/>
      <c r="HQ99" s="88"/>
      <c r="HR99" s="88"/>
      <c r="HS99" s="88"/>
      <c r="HT99" s="88"/>
      <c r="HU99" s="88"/>
      <c r="HV99" s="88"/>
      <c r="HW99" s="88"/>
      <c r="HX99" s="508"/>
      <c r="HY99" s="508"/>
      <c r="HZ99" s="509"/>
      <c r="IA99" s="258"/>
      <c r="IB99" s="260"/>
      <c r="IC99" s="258"/>
      <c r="ID99" s="419"/>
      <c r="IE99" s="419"/>
      <c r="IF99" s="419"/>
      <c r="IG99" s="424"/>
      <c r="IH99" s="426"/>
      <c r="II99" s="427"/>
      <c r="IJ99" s="419"/>
      <c r="IK99" s="419"/>
      <c r="IL99" s="419"/>
      <c r="IM99" s="424"/>
      <c r="IN99" s="426"/>
      <c r="IO99" s="427"/>
      <c r="IP99" s="419"/>
      <c r="IQ99" s="419"/>
      <c r="IR99" s="419"/>
      <c r="IS99" s="424"/>
      <c r="IT99" s="426"/>
      <c r="IU99" s="427"/>
      <c r="IV99" s="419"/>
      <c r="IW99" s="419"/>
      <c r="IX99" s="419"/>
      <c r="IY99" s="424"/>
      <c r="IZ99" s="426"/>
      <c r="JA99" s="427"/>
    </row>
    <row r="100" spans="1:261" ht="20.399999999999999" customHeight="1" x14ac:dyDescent="0.45">
      <c r="A100" s="66"/>
      <c r="B100" s="382"/>
      <c r="C100" s="382"/>
      <c r="D100" s="382"/>
      <c r="E100" s="382"/>
      <c r="F100" s="382"/>
      <c r="G100" s="382"/>
      <c r="H100" s="382"/>
      <c r="I100" s="381"/>
      <c r="J100" s="67"/>
      <c r="AA100" s="28"/>
      <c r="AG100" s="28"/>
      <c r="EK100" s="63">
        <f>P98+AB98+AN47+AN98+AZ98+BL98+BX47+BX98+CJ47+CJ98+CV47+CV98+DT47+DT98+EF47+EF98</f>
        <v>0</v>
      </c>
      <c r="IC100" s="63">
        <f>GT22+GZ22+GT47+GZ47+GT73+GZ73+GT98+GZ98+HF22+HL22+HF47+HL47+HF73+HL73+HF98+HL98+HR22+HX22+HR47+HX47+HR73+HX73+HR98</f>
        <v>0</v>
      </c>
      <c r="JA100" s="63">
        <f>ID22+IJ22+ID47+IJ47+ID73+IJ73+ID98+IJ98+IP22+IV22+IP47+IV47+IP73+IV73+IP98+IV98</f>
        <v>0</v>
      </c>
    </row>
    <row r="101" spans="1:261" ht="20.399999999999999" customHeight="1" x14ac:dyDescent="0.45">
      <c r="B101" s="383" t="s">
        <v>1004</v>
      </c>
      <c r="C101" s="383"/>
      <c r="D101" s="383"/>
      <c r="E101" s="383"/>
      <c r="F101" s="383"/>
      <c r="G101" s="383"/>
      <c r="H101" s="383"/>
      <c r="I101" s="384"/>
      <c r="J101" s="156" t="s">
        <v>133</v>
      </c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 t="s">
        <v>177</v>
      </c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 t="s">
        <v>238</v>
      </c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 t="s">
        <v>280</v>
      </c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 t="s">
        <v>321</v>
      </c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 t="s">
        <v>377</v>
      </c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 t="s">
        <v>401</v>
      </c>
      <c r="CE101" s="156"/>
      <c r="CF101" s="156"/>
      <c r="CG101" s="156"/>
      <c r="CH101" s="156"/>
      <c r="CI101" s="156"/>
      <c r="CJ101" s="156"/>
      <c r="CK101" s="156"/>
      <c r="CL101" s="156"/>
      <c r="CM101" s="156"/>
      <c r="CN101" s="156"/>
      <c r="CO101" s="156"/>
      <c r="CP101" s="156" t="s">
        <v>442</v>
      </c>
      <c r="CQ101" s="156"/>
      <c r="CR101" s="156"/>
      <c r="CS101" s="156"/>
      <c r="CT101" s="156"/>
      <c r="CU101" s="156"/>
      <c r="CV101" s="156"/>
      <c r="CW101" s="156"/>
      <c r="CX101" s="156"/>
      <c r="CY101" s="156"/>
      <c r="CZ101" s="156"/>
      <c r="DA101" s="156"/>
      <c r="DB101" s="156" t="s">
        <v>475</v>
      </c>
      <c r="DC101" s="156"/>
      <c r="DD101" s="156"/>
      <c r="DE101" s="156"/>
      <c r="DF101" s="156"/>
      <c r="DG101" s="156"/>
      <c r="DH101" s="156"/>
      <c r="DI101" s="156"/>
      <c r="DJ101" s="156"/>
      <c r="DK101" s="156"/>
      <c r="DL101" s="156"/>
      <c r="DM101" s="156"/>
      <c r="DN101" s="156" t="s">
        <v>587</v>
      </c>
      <c r="DO101" s="156"/>
      <c r="DP101" s="156"/>
      <c r="DQ101" s="156"/>
      <c r="DR101" s="156"/>
      <c r="DS101" s="156"/>
      <c r="DT101" s="156"/>
      <c r="DU101" s="156"/>
      <c r="DV101" s="156"/>
      <c r="DW101" s="156"/>
      <c r="DX101" s="156"/>
      <c r="DY101" s="156"/>
      <c r="DZ101" s="156" t="s">
        <v>586</v>
      </c>
      <c r="EA101" s="156"/>
      <c r="EB101" s="156"/>
      <c r="EC101" s="156"/>
      <c r="ED101" s="156"/>
      <c r="EE101" s="156"/>
      <c r="EF101" s="156"/>
      <c r="EG101" s="156"/>
      <c r="EH101" s="156"/>
      <c r="EI101" s="156"/>
      <c r="EJ101" s="156"/>
      <c r="EK101" s="156"/>
      <c r="EL101" s="156" t="s">
        <v>665</v>
      </c>
      <c r="EM101" s="156"/>
      <c r="EN101" s="156"/>
      <c r="EO101" s="156"/>
      <c r="EP101" s="156"/>
      <c r="EQ101" s="156"/>
      <c r="ER101" s="156"/>
      <c r="ES101" s="156"/>
      <c r="ET101" s="156"/>
      <c r="EU101" s="156"/>
      <c r="EV101" s="156"/>
      <c r="EW101" s="156"/>
      <c r="EX101" s="156" t="s">
        <v>741</v>
      </c>
      <c r="EY101" s="156"/>
      <c r="EZ101" s="156"/>
      <c r="FA101" s="156"/>
      <c r="FB101" s="156"/>
      <c r="FC101" s="156"/>
      <c r="FD101" s="156"/>
      <c r="FE101" s="156"/>
      <c r="FF101" s="156"/>
      <c r="FG101" s="156"/>
      <c r="FH101" s="156"/>
      <c r="FI101" s="156"/>
      <c r="FJ101" s="156" t="s">
        <v>749</v>
      </c>
      <c r="FK101" s="156"/>
      <c r="FL101" s="156"/>
      <c r="FM101" s="156"/>
      <c r="FN101" s="156"/>
      <c r="FO101" s="156"/>
      <c r="FP101" s="156"/>
      <c r="FQ101" s="156"/>
      <c r="FR101" s="156"/>
      <c r="FS101" s="156"/>
      <c r="FT101" s="156"/>
      <c r="FU101" s="156"/>
      <c r="FV101" s="156" t="s">
        <v>827</v>
      </c>
      <c r="FW101" s="156"/>
      <c r="FX101" s="156"/>
      <c r="FY101" s="156"/>
      <c r="FZ101" s="156"/>
      <c r="GA101" s="156"/>
      <c r="GB101" s="156"/>
      <c r="GC101" s="156"/>
      <c r="GD101" s="156"/>
      <c r="GE101" s="156"/>
      <c r="GF101" s="156"/>
      <c r="GG101" s="156"/>
      <c r="GH101" s="156" t="s">
        <v>915</v>
      </c>
      <c r="GI101" s="156"/>
      <c r="GJ101" s="156"/>
      <c r="GK101" s="156"/>
      <c r="GL101" s="156"/>
      <c r="GM101" s="156"/>
      <c r="GN101" s="156"/>
      <c r="GO101" s="156"/>
      <c r="GP101" s="156"/>
      <c r="GQ101" s="156"/>
      <c r="GR101" s="156"/>
      <c r="GS101" s="156"/>
      <c r="GT101" s="156" t="s">
        <v>917</v>
      </c>
      <c r="GU101" s="156"/>
      <c r="GV101" s="156"/>
      <c r="GW101" s="156"/>
      <c r="GX101" s="156"/>
      <c r="GY101" s="156"/>
      <c r="GZ101" s="156"/>
      <c r="HA101" s="156"/>
      <c r="HB101" s="156"/>
      <c r="HC101" s="156"/>
      <c r="HD101" s="156"/>
      <c r="HE101" s="156"/>
      <c r="HF101" s="156" t="s">
        <v>918</v>
      </c>
      <c r="HG101" s="156"/>
      <c r="HH101" s="156"/>
      <c r="HI101" s="156"/>
      <c r="HJ101" s="156"/>
      <c r="HK101" s="156"/>
      <c r="HL101" s="156"/>
      <c r="HM101" s="156"/>
      <c r="HN101" s="156"/>
      <c r="HO101" s="156"/>
      <c r="HP101" s="156"/>
      <c r="HQ101" s="156"/>
      <c r="HR101" s="156" t="s">
        <v>939</v>
      </c>
      <c r="HS101" s="156"/>
      <c r="HT101" s="156"/>
      <c r="HU101" s="156"/>
      <c r="HV101" s="156"/>
      <c r="HW101" s="156"/>
      <c r="HX101" s="156"/>
      <c r="HY101" s="156"/>
      <c r="HZ101" s="156"/>
      <c r="IA101" s="156"/>
      <c r="IB101" s="156"/>
      <c r="IC101" s="156"/>
      <c r="ID101" s="156" t="s">
        <v>954</v>
      </c>
      <c r="IE101" s="156"/>
      <c r="IF101" s="156"/>
      <c r="IG101" s="156"/>
      <c r="IH101" s="156"/>
      <c r="II101" s="156"/>
      <c r="IJ101" s="156"/>
      <c r="IK101" s="156"/>
      <c r="IL101" s="156"/>
      <c r="IM101" s="156"/>
      <c r="IN101" s="156"/>
      <c r="IO101" s="156"/>
      <c r="IP101" s="156" t="s">
        <v>960</v>
      </c>
      <c r="IQ101" s="156"/>
      <c r="IR101" s="156"/>
      <c r="IS101" s="156"/>
      <c r="IT101" s="156"/>
      <c r="IU101" s="156"/>
      <c r="IV101" s="156"/>
      <c r="IW101" s="156"/>
      <c r="IX101" s="156"/>
      <c r="IY101" s="156"/>
      <c r="IZ101" s="156"/>
      <c r="JA101" s="156"/>
    </row>
    <row r="102" spans="1:261" x14ac:dyDescent="0.45">
      <c r="B102" s="385"/>
      <c r="C102" s="385"/>
      <c r="D102" s="385"/>
      <c r="E102" s="385"/>
      <c r="F102" s="385"/>
      <c r="G102" s="385"/>
      <c r="H102" s="385"/>
      <c r="I102" s="386"/>
      <c r="Y102" s="63">
        <f>SUM(Y56:Y99)</f>
        <v>0</v>
      </c>
      <c r="Z102" s="63"/>
      <c r="AA102" s="65">
        <f>SUM(AA56:AA99)</f>
        <v>0</v>
      </c>
      <c r="AB102" s="63"/>
      <c r="AC102" s="63"/>
      <c r="AD102" s="63"/>
      <c r="AE102" s="63">
        <f>SUM(AE54:AE95)</f>
        <v>0</v>
      </c>
      <c r="AF102" s="63"/>
      <c r="AG102" s="65">
        <f>SUM(AG54:AG95)</f>
        <v>0</v>
      </c>
      <c r="DE102" s="86">
        <f>SUM(DE56:DE95)</f>
        <v>0</v>
      </c>
      <c r="DG102" s="28">
        <f>DG56+DG58+DG60+DG62+DG64+DG66+DG68+DG70+DG72+DG74+DG76+DG78+DG80+DG82+DG84+DG86+DG88+DG90+DG92+DG94</f>
        <v>0</v>
      </c>
      <c r="DK102" s="86">
        <f>SUM(DK56:DK93)</f>
        <v>0</v>
      </c>
      <c r="DM102" s="28">
        <f>DM56+DM58+DM60+DM62+DM64+DM66+DM68+DM70+DM72+DM74+DM76+DM78+DM80+DM82+DM84+DM86+DM88+DM90+DM92</f>
        <v>0</v>
      </c>
    </row>
    <row r="103" spans="1:261" x14ac:dyDescent="0.45">
      <c r="DO103" s="28"/>
    </row>
    <row r="107" spans="1:261" x14ac:dyDescent="0.45">
      <c r="HL107" s="70"/>
    </row>
  </sheetData>
  <mergeCells count="5173">
    <mergeCell ref="DQ62:DS62"/>
    <mergeCell ref="DQ63:DS63"/>
    <mergeCell ref="DT60:DV60"/>
    <mergeCell ref="DQ56:DS56"/>
    <mergeCell ref="DQ57:DS57"/>
    <mergeCell ref="EC38:EE38"/>
    <mergeCell ref="EC18:EE18"/>
    <mergeCell ref="EC19:EE19"/>
    <mergeCell ref="EC20:EE20"/>
    <mergeCell ref="EC21:EE21"/>
    <mergeCell ref="EC22:EE22"/>
    <mergeCell ref="EC23:EE23"/>
    <mergeCell ref="DW64:DY64"/>
    <mergeCell ref="DW65:DY65"/>
    <mergeCell ref="EC39:EE39"/>
    <mergeCell ref="EC40:EE40"/>
    <mergeCell ref="EC4:EE4"/>
    <mergeCell ref="EC5:EE5"/>
    <mergeCell ref="EC6:EE6"/>
    <mergeCell ref="EC7:EE7"/>
    <mergeCell ref="EC8:EE8"/>
    <mergeCell ref="EC9:EE9"/>
    <mergeCell ref="DW26:DY26"/>
    <mergeCell ref="DW27:DY27"/>
    <mergeCell ref="DW28:DY28"/>
    <mergeCell ref="DW29:DY29"/>
    <mergeCell ref="DW30:DY30"/>
    <mergeCell ref="DW31:DY31"/>
    <mergeCell ref="DW10:DY10"/>
    <mergeCell ref="DW11:DY11"/>
    <mergeCell ref="DW12:DY12"/>
    <mergeCell ref="DW13:DY13"/>
    <mergeCell ref="DQ33:DS33"/>
    <mergeCell ref="DQ34:DS34"/>
    <mergeCell ref="DW3:DY3"/>
    <mergeCell ref="DW4:DY4"/>
    <mergeCell ref="DW5:DY5"/>
    <mergeCell ref="DW6:DY6"/>
    <mergeCell ref="DW7:DY7"/>
    <mergeCell ref="DQ19:DS19"/>
    <mergeCell ref="DQ20:DS20"/>
    <mergeCell ref="DQ21:DS21"/>
    <mergeCell ref="DQ22:DS22"/>
    <mergeCell ref="DQ23:DS23"/>
    <mergeCell ref="DQ24:DS24"/>
    <mergeCell ref="DQ11:DS11"/>
    <mergeCell ref="DQ12:DS12"/>
    <mergeCell ref="DQ13:DS13"/>
    <mergeCell ref="DQ14:DS14"/>
    <mergeCell ref="DQ15:DS15"/>
    <mergeCell ref="DQ16:DS16"/>
    <mergeCell ref="DT4:DV4"/>
    <mergeCell ref="DW14:DY14"/>
    <mergeCell ref="DW15:DY15"/>
    <mergeCell ref="DE68:DG68"/>
    <mergeCell ref="DE69:DG69"/>
    <mergeCell ref="DE70:DG70"/>
    <mergeCell ref="DE71:DG71"/>
    <mergeCell ref="DE57:DG57"/>
    <mergeCell ref="DE58:DG58"/>
    <mergeCell ref="DE59:DG59"/>
    <mergeCell ref="DE60:DG60"/>
    <mergeCell ref="DE61:DG61"/>
    <mergeCell ref="DE62:DG62"/>
    <mergeCell ref="DE22:DG22"/>
    <mergeCell ref="DE23:DG23"/>
    <mergeCell ref="DE24:DG24"/>
    <mergeCell ref="DE25:DG25"/>
    <mergeCell ref="DE26:DG26"/>
    <mergeCell ref="DE27:DG27"/>
    <mergeCell ref="DK84:DM84"/>
    <mergeCell ref="DK75:DM75"/>
    <mergeCell ref="DK76:DM76"/>
    <mergeCell ref="DK77:DM77"/>
    <mergeCell ref="DK78:DM78"/>
    <mergeCell ref="DK79:DM79"/>
    <mergeCell ref="DK80:DM80"/>
    <mergeCell ref="DK65:DM65"/>
    <mergeCell ref="DK66:DM66"/>
    <mergeCell ref="DK67:DM67"/>
    <mergeCell ref="DK68:DM68"/>
    <mergeCell ref="DK69:DM69"/>
    <mergeCell ref="DK70:DM70"/>
    <mergeCell ref="DE4:DG4"/>
    <mergeCell ref="DE5:DG5"/>
    <mergeCell ref="DE6:DG6"/>
    <mergeCell ref="DE7:DG7"/>
    <mergeCell ref="DE8:DG8"/>
    <mergeCell ref="DE9:DG9"/>
    <mergeCell ref="CS73:CU73"/>
    <mergeCell ref="CS74:CU74"/>
    <mergeCell ref="CS75:CU75"/>
    <mergeCell ref="CS76:CU76"/>
    <mergeCell ref="CS77:CU77"/>
    <mergeCell ref="CS78:CU78"/>
    <mergeCell ref="CY4:DA4"/>
    <mergeCell ref="CY5:DA5"/>
    <mergeCell ref="CY6:DA6"/>
    <mergeCell ref="CY7:DA7"/>
    <mergeCell ref="CY8:DA8"/>
    <mergeCell ref="CY9:DA9"/>
    <mergeCell ref="CS11:CU11"/>
    <mergeCell ref="CS12:CU12"/>
    <mergeCell ref="CS13:CU13"/>
    <mergeCell ref="CS14:CU14"/>
    <mergeCell ref="CS15:CU15"/>
    <mergeCell ref="CS16:CU16"/>
    <mergeCell ref="DB33:DD33"/>
    <mergeCell ref="DB34:DD34"/>
    <mergeCell ref="DE33:DG33"/>
    <mergeCell ref="DE34:DG34"/>
    <mergeCell ref="DB27:DD27"/>
    <mergeCell ref="DB23:DD23"/>
    <mergeCell ref="CS21:CU21"/>
    <mergeCell ref="CS22:CU22"/>
    <mergeCell ref="CS33:CU33"/>
    <mergeCell ref="CS34:CU34"/>
    <mergeCell ref="CS25:CU25"/>
    <mergeCell ref="CS26:CU26"/>
    <mergeCell ref="CS27:CU27"/>
    <mergeCell ref="CS28:CU28"/>
    <mergeCell ref="CG75:CI75"/>
    <mergeCell ref="CG76:CI76"/>
    <mergeCell ref="CG77:CI77"/>
    <mergeCell ref="CG78:CI78"/>
    <mergeCell ref="CG79:CI79"/>
    <mergeCell ref="CG80:CI80"/>
    <mergeCell ref="CG65:CI65"/>
    <mergeCell ref="CG66:CI66"/>
    <mergeCell ref="CG67:CI67"/>
    <mergeCell ref="CG68:CI68"/>
    <mergeCell ref="CG69:CI69"/>
    <mergeCell ref="CG70:CI70"/>
    <mergeCell ref="CG55:CI55"/>
    <mergeCell ref="CG56:CI56"/>
    <mergeCell ref="CG57:CI57"/>
    <mergeCell ref="CG58:CI58"/>
    <mergeCell ref="CG59:CI59"/>
    <mergeCell ref="CG60:CI60"/>
    <mergeCell ref="CG32:CI32"/>
    <mergeCell ref="CG33:CI33"/>
    <mergeCell ref="CG34:CI34"/>
    <mergeCell ref="CP80:CR81"/>
    <mergeCell ref="BU68:BW68"/>
    <mergeCell ref="CD64:CF64"/>
    <mergeCell ref="CD65:CF65"/>
    <mergeCell ref="CG64:CI64"/>
    <mergeCell ref="CG61:CI61"/>
    <mergeCell ref="CJ58:CL59"/>
    <mergeCell ref="CM58:CM59"/>
    <mergeCell ref="CN58:CN59"/>
    <mergeCell ref="CD54:CI54"/>
    <mergeCell ref="CJ54:CO54"/>
    <mergeCell ref="CG39:CG40"/>
    <mergeCell ref="CH39:CH40"/>
    <mergeCell ref="CI39:CI40"/>
    <mergeCell ref="CG37:CG38"/>
    <mergeCell ref="CH37:CH38"/>
    <mergeCell ref="CI37:CI38"/>
    <mergeCell ref="CM55:CO55"/>
    <mergeCell ref="CM56:CO56"/>
    <mergeCell ref="CM57:CO57"/>
    <mergeCell ref="BU69:BW69"/>
    <mergeCell ref="BU70:BW70"/>
    <mergeCell ref="BU71:BW71"/>
    <mergeCell ref="BU58:BW58"/>
    <mergeCell ref="BU59:BW59"/>
    <mergeCell ref="BU60:BW60"/>
    <mergeCell ref="BU61:BW61"/>
    <mergeCell ref="BU62:BW62"/>
    <mergeCell ref="BU63:BW63"/>
    <mergeCell ref="CA11:CC11"/>
    <mergeCell ref="CA12:CC12"/>
    <mergeCell ref="CA13:CC13"/>
    <mergeCell ref="CA14:CC14"/>
    <mergeCell ref="CA15:CC15"/>
    <mergeCell ref="CA16:CC16"/>
    <mergeCell ref="BU24:BW24"/>
    <mergeCell ref="BU25:BW25"/>
    <mergeCell ref="BU26:BW26"/>
    <mergeCell ref="BU27:BW27"/>
    <mergeCell ref="BU28:BW28"/>
    <mergeCell ref="BU29:BW29"/>
    <mergeCell ref="BU64:BW64"/>
    <mergeCell ref="BU65:BW65"/>
    <mergeCell ref="BU56:BW56"/>
    <mergeCell ref="BU57:BW57"/>
    <mergeCell ref="BV39:BV40"/>
    <mergeCell ref="BW39:BW40"/>
    <mergeCell ref="BU37:BU38"/>
    <mergeCell ref="BV37:BV38"/>
    <mergeCell ref="BW37:BW38"/>
    <mergeCell ref="BX17:BZ17"/>
    <mergeCell ref="BU15:BW15"/>
    <mergeCell ref="BF68:BH68"/>
    <mergeCell ref="BF66:BH66"/>
    <mergeCell ref="BF64:BH64"/>
    <mergeCell ref="BF56:BH56"/>
    <mergeCell ref="BI43:BI44"/>
    <mergeCell ref="BJ43:BJ44"/>
    <mergeCell ref="BU4:BW4"/>
    <mergeCell ref="BU5:BW5"/>
    <mergeCell ref="BU6:BW6"/>
    <mergeCell ref="BU7:BW7"/>
    <mergeCell ref="BU8:BW8"/>
    <mergeCell ref="BU9:BW9"/>
    <mergeCell ref="BI69:BK69"/>
    <mergeCell ref="BI70:BK70"/>
    <mergeCell ref="BI71:BK71"/>
    <mergeCell ref="BI72:BK72"/>
    <mergeCell ref="BI73:BK73"/>
    <mergeCell ref="BO14:BQ14"/>
    <mergeCell ref="BO15:BQ15"/>
    <mergeCell ref="BO16:BQ16"/>
    <mergeCell ref="BO17:BQ17"/>
    <mergeCell ref="BO18:BQ18"/>
    <mergeCell ref="BO19:BQ19"/>
    <mergeCell ref="BI33:BK33"/>
    <mergeCell ref="BI34:BK34"/>
    <mergeCell ref="BO25:BQ25"/>
    <mergeCell ref="BO26:BQ26"/>
    <mergeCell ref="BO4:BQ4"/>
    <mergeCell ref="BO5:BQ5"/>
    <mergeCell ref="BO6:BQ6"/>
    <mergeCell ref="BO7:BQ7"/>
    <mergeCell ref="BO8:BQ8"/>
    <mergeCell ref="AW63:AY63"/>
    <mergeCell ref="AW64:AY64"/>
    <mergeCell ref="AW65:AY65"/>
    <mergeCell ref="AW66:AY66"/>
    <mergeCell ref="AW67:AY67"/>
    <mergeCell ref="AW68:AY68"/>
    <mergeCell ref="BC18:BE18"/>
    <mergeCell ref="BC19:BE19"/>
    <mergeCell ref="BC20:BE20"/>
    <mergeCell ref="BC21:BE21"/>
    <mergeCell ref="BC22:BE22"/>
    <mergeCell ref="BC23:BE23"/>
    <mergeCell ref="BC8:BE8"/>
    <mergeCell ref="BC9:BE9"/>
    <mergeCell ref="BC10:BE10"/>
    <mergeCell ref="BC11:BE11"/>
    <mergeCell ref="BC12:BE12"/>
    <mergeCell ref="BC13:BE13"/>
    <mergeCell ref="AW29:AY29"/>
    <mergeCell ref="AW30:AY30"/>
    <mergeCell ref="AW31:AY31"/>
    <mergeCell ref="AW32:AY32"/>
    <mergeCell ref="AW33:AY33"/>
    <mergeCell ref="AW34:AY34"/>
    <mergeCell ref="AQ4:AS4"/>
    <mergeCell ref="AQ5:AS5"/>
    <mergeCell ref="AQ6:AS6"/>
    <mergeCell ref="AQ7:AS7"/>
    <mergeCell ref="AQ8:AS8"/>
    <mergeCell ref="AQ9:AS9"/>
    <mergeCell ref="AQ10:AS10"/>
    <mergeCell ref="AQ11:AS11"/>
    <mergeCell ref="AK22:AM22"/>
    <mergeCell ref="AK23:AM23"/>
    <mergeCell ref="AK24:AM24"/>
    <mergeCell ref="AK25:AM25"/>
    <mergeCell ref="AK26:AM26"/>
    <mergeCell ref="AK27:AM27"/>
    <mergeCell ref="AK4:AM4"/>
    <mergeCell ref="AK5:AM5"/>
    <mergeCell ref="AK6:AM6"/>
    <mergeCell ref="AK7:AM7"/>
    <mergeCell ref="AK8:AM8"/>
    <mergeCell ref="AK9:AM9"/>
    <mergeCell ref="AK15:AM15"/>
    <mergeCell ref="AK16:AM16"/>
    <mergeCell ref="AN5:AP5"/>
    <mergeCell ref="AN6:AP6"/>
    <mergeCell ref="Y94:AA94"/>
    <mergeCell ref="Y95:AA95"/>
    <mergeCell ref="Y96:AA96"/>
    <mergeCell ref="Y97:AA97"/>
    <mergeCell ref="Y98:AA98"/>
    <mergeCell ref="Y99:AA99"/>
    <mergeCell ref="Y80:AA80"/>
    <mergeCell ref="Y81:AA81"/>
    <mergeCell ref="Y82:AA82"/>
    <mergeCell ref="Y83:AA83"/>
    <mergeCell ref="Y84:AA84"/>
    <mergeCell ref="Y85:AA85"/>
    <mergeCell ref="Y64:AA64"/>
    <mergeCell ref="Y65:AA65"/>
    <mergeCell ref="Y66:AA66"/>
    <mergeCell ref="Y67:AA67"/>
    <mergeCell ref="Y68:AA68"/>
    <mergeCell ref="Y69:AA69"/>
    <mergeCell ref="Y90:AA90"/>
    <mergeCell ref="Y74:AA74"/>
    <mergeCell ref="AB5:AD5"/>
    <mergeCell ref="Y56:AA56"/>
    <mergeCell ref="Y57:AA57"/>
    <mergeCell ref="Y58:AA58"/>
    <mergeCell ref="Y59:AA59"/>
    <mergeCell ref="Y60:AA60"/>
    <mergeCell ref="Y61:AA61"/>
    <mergeCell ref="AE38:AG38"/>
    <mergeCell ref="AE39:AG39"/>
    <mergeCell ref="AE40:AG40"/>
    <mergeCell ref="AE41:AG41"/>
    <mergeCell ref="AE42:AG42"/>
    <mergeCell ref="Y55:AA55"/>
    <mergeCell ref="AE54:AG54"/>
    <mergeCell ref="AE55:AG55"/>
    <mergeCell ref="AE14:AG14"/>
    <mergeCell ref="AE15:AG15"/>
    <mergeCell ref="AE16:AG16"/>
    <mergeCell ref="AE17:AG17"/>
    <mergeCell ref="AE18:AG18"/>
    <mergeCell ref="AE19:AG19"/>
    <mergeCell ref="V54:AA54"/>
    <mergeCell ref="AB54:AD54"/>
    <mergeCell ref="V23:X23"/>
    <mergeCell ref="AE6:AG6"/>
    <mergeCell ref="AE7:AG7"/>
    <mergeCell ref="AE8:AG8"/>
    <mergeCell ref="AE9:AG9"/>
    <mergeCell ref="Y39:AA39"/>
    <mergeCell ref="Y40:AA40"/>
    <mergeCell ref="Y41:AA41"/>
    <mergeCell ref="Y42:AA42"/>
    <mergeCell ref="Y43:AA43"/>
    <mergeCell ref="Y44:AA44"/>
    <mergeCell ref="Y25:AA25"/>
    <mergeCell ref="Y26:AA26"/>
    <mergeCell ref="Y27:AA27"/>
    <mergeCell ref="Y28:AA28"/>
    <mergeCell ref="Y29:AA29"/>
    <mergeCell ref="Y30:AA30"/>
    <mergeCell ref="AB13:AD13"/>
    <mergeCell ref="AB14:AD14"/>
    <mergeCell ref="Y13:AA13"/>
    <mergeCell ref="Y14:AA14"/>
    <mergeCell ref="AE13:AG13"/>
    <mergeCell ref="M91:O91"/>
    <mergeCell ref="M92:O92"/>
    <mergeCell ref="M93:O93"/>
    <mergeCell ref="Y4:AA4"/>
    <mergeCell ref="Y5:AA5"/>
    <mergeCell ref="Y6:AA6"/>
    <mergeCell ref="Y7:AA7"/>
    <mergeCell ref="Y8:AA8"/>
    <mergeCell ref="Y9:AA9"/>
    <mergeCell ref="M84:O84"/>
    <mergeCell ref="M85:O85"/>
    <mergeCell ref="M86:O86"/>
    <mergeCell ref="M87:O87"/>
    <mergeCell ref="M88:O88"/>
    <mergeCell ref="M89:O89"/>
    <mergeCell ref="M74:O74"/>
    <mergeCell ref="M75:O75"/>
    <mergeCell ref="M76:O76"/>
    <mergeCell ref="M77:O77"/>
    <mergeCell ref="M78:O78"/>
    <mergeCell ref="M79:O79"/>
    <mergeCell ref="M66:O66"/>
    <mergeCell ref="M67:O67"/>
    <mergeCell ref="M68:O68"/>
    <mergeCell ref="M69:O69"/>
    <mergeCell ref="M70:O70"/>
    <mergeCell ref="M71:O71"/>
    <mergeCell ref="M4:O4"/>
    <mergeCell ref="S4:U4"/>
    <mergeCell ref="M55:O55"/>
    <mergeCell ref="M56:O56"/>
    <mergeCell ref="M30:O30"/>
    <mergeCell ref="M31:O31"/>
    <mergeCell ref="M32:O32"/>
    <mergeCell ref="M33:O33"/>
    <mergeCell ref="M22:O22"/>
    <mergeCell ref="M23:O23"/>
    <mergeCell ref="M24:O24"/>
    <mergeCell ref="M25:O25"/>
    <mergeCell ref="M26:O26"/>
    <mergeCell ref="M27:O27"/>
    <mergeCell ref="M10:O10"/>
    <mergeCell ref="M11:O11"/>
    <mergeCell ref="M12:O12"/>
    <mergeCell ref="M13:O13"/>
    <mergeCell ref="M14:O14"/>
    <mergeCell ref="M15:O15"/>
    <mergeCell ref="J54:O54"/>
    <mergeCell ref="J23:L23"/>
    <mergeCell ref="HF101:HQ101"/>
    <mergeCell ref="HR101:IC101"/>
    <mergeCell ref="ID101:IO101"/>
    <mergeCell ref="IP101:JA101"/>
    <mergeCell ref="B102:I102"/>
    <mergeCell ref="M5:O5"/>
    <mergeCell ref="M6:O6"/>
    <mergeCell ref="M7:O7"/>
    <mergeCell ref="M8:O8"/>
    <mergeCell ref="M9:O9"/>
    <mergeCell ref="EL101:EW101"/>
    <mergeCell ref="EX101:FI101"/>
    <mergeCell ref="FJ101:FU101"/>
    <mergeCell ref="FV101:GG101"/>
    <mergeCell ref="GH101:GS101"/>
    <mergeCell ref="GT101:HE101"/>
    <mergeCell ref="BR101:CC101"/>
    <mergeCell ref="CD101:CO101"/>
    <mergeCell ref="CP101:DA101"/>
    <mergeCell ref="DB101:DM101"/>
    <mergeCell ref="DN101:DY101"/>
    <mergeCell ref="DZ101:EK101"/>
    <mergeCell ref="B101:I101"/>
    <mergeCell ref="J101:U101"/>
    <mergeCell ref="V101:AG101"/>
    <mergeCell ref="AH101:AS101"/>
    <mergeCell ref="AT101:BE101"/>
    <mergeCell ref="BF101:BQ101"/>
    <mergeCell ref="IY98:IY99"/>
    <mergeCell ref="IZ98:IZ99"/>
    <mergeCell ref="JA98:JA99"/>
    <mergeCell ref="B99:I99"/>
    <mergeCell ref="HC98:HC99"/>
    <mergeCell ref="HD98:HD99"/>
    <mergeCell ref="HE98:HE99"/>
    <mergeCell ref="V99:X99"/>
    <mergeCell ref="B100:I100"/>
    <mergeCell ref="IS98:IS99"/>
    <mergeCell ref="IT98:IT99"/>
    <mergeCell ref="IU98:IU99"/>
    <mergeCell ref="IM98:IM99"/>
    <mergeCell ref="IN98:IN99"/>
    <mergeCell ref="IO98:IO99"/>
    <mergeCell ref="IG98:IG99"/>
    <mergeCell ref="IH98:IH99"/>
    <mergeCell ref="II98:II99"/>
    <mergeCell ref="IA98:IA99"/>
    <mergeCell ref="IB98:IB99"/>
    <mergeCell ref="IC98:IC99"/>
    <mergeCell ref="HX98:HX99"/>
    <mergeCell ref="HY98:HY99"/>
    <mergeCell ref="HZ98:HZ99"/>
    <mergeCell ref="AE98:AE99"/>
    <mergeCell ref="AF98:AF99"/>
    <mergeCell ref="AG98:AG99"/>
    <mergeCell ref="AB98:AB99"/>
    <mergeCell ref="AC98:AC99"/>
    <mergeCell ref="AD98:AD99"/>
    <mergeCell ref="V97:X97"/>
    <mergeCell ref="B98:I98"/>
    <mergeCell ref="V98:X98"/>
    <mergeCell ref="AF96:AF97"/>
    <mergeCell ref="AG96:AG97"/>
    <mergeCell ref="B97:I97"/>
    <mergeCell ref="GW98:GW99"/>
    <mergeCell ref="GX98:GX99"/>
    <mergeCell ref="GY98:GY99"/>
    <mergeCell ref="GT98:GV99"/>
    <mergeCell ref="GZ98:HB99"/>
    <mergeCell ref="B96:I96"/>
    <mergeCell ref="V96:X96"/>
    <mergeCell ref="AB96:AD97"/>
    <mergeCell ref="HP95:HP96"/>
    <mergeCell ref="HQ95:HQ96"/>
    <mergeCell ref="HR95:HT96"/>
    <mergeCell ref="HU95:HU96"/>
    <mergeCell ref="HV95:HV96"/>
    <mergeCell ref="HW95:HW96"/>
    <mergeCell ref="HF95:HH96"/>
    <mergeCell ref="HI95:HI96"/>
    <mergeCell ref="HJ95:HJ96"/>
    <mergeCell ref="HK95:HK96"/>
    <mergeCell ref="HL95:HN96"/>
    <mergeCell ref="HO95:HO96"/>
    <mergeCell ref="GX95:GX96"/>
    <mergeCell ref="GY95:GY96"/>
    <mergeCell ref="GZ95:HB96"/>
    <mergeCell ref="HC95:HC96"/>
    <mergeCell ref="HD95:HD96"/>
    <mergeCell ref="HE95:HE96"/>
    <mergeCell ref="B95:I95"/>
    <mergeCell ref="V95:X95"/>
    <mergeCell ref="AB95:AD95"/>
    <mergeCell ref="DB95:DD95"/>
    <mergeCell ref="GT95:GV96"/>
    <mergeCell ref="GW95:GW96"/>
    <mergeCell ref="AE96:AE97"/>
    <mergeCell ref="HL94:HN94"/>
    <mergeCell ref="HR94:HT94"/>
    <mergeCell ref="HX94:HZ94"/>
    <mergeCell ref="DH94:DJ95"/>
    <mergeCell ref="DK94:DK95"/>
    <mergeCell ref="DL94:DL95"/>
    <mergeCell ref="DM94:DM95"/>
    <mergeCell ref="DE94:DG94"/>
    <mergeCell ref="DE95:DG95"/>
    <mergeCell ref="AB94:AD94"/>
    <mergeCell ref="DB94:DD94"/>
    <mergeCell ref="AE94:AG94"/>
    <mergeCell ref="AE95:AG95"/>
    <mergeCell ref="IU93:IU94"/>
    <mergeCell ref="HF93:HH93"/>
    <mergeCell ref="GW93:GY93"/>
    <mergeCell ref="GW94:GY94"/>
    <mergeCell ref="HO93:HQ93"/>
    <mergeCell ref="HO94:HQ94"/>
    <mergeCell ref="HX95:HZ96"/>
    <mergeCell ref="IA95:IA96"/>
    <mergeCell ref="IB95:IB96"/>
    <mergeCell ref="IC95:IC96"/>
    <mergeCell ref="DK92:DM92"/>
    <mergeCell ref="DK93:DM93"/>
    <mergeCell ref="DB92:DD92"/>
    <mergeCell ref="AE92:AG92"/>
    <mergeCell ref="AE93:AG93"/>
    <mergeCell ref="DE92:DG92"/>
    <mergeCell ref="DE93:DG93"/>
    <mergeCell ref="IV93:IX94"/>
    <mergeCell ref="IY93:IY94"/>
    <mergeCell ref="IZ93:IZ94"/>
    <mergeCell ref="JA93:JA94"/>
    <mergeCell ref="B94:I94"/>
    <mergeCell ref="V94:X94"/>
    <mergeCell ref="IM93:IM94"/>
    <mergeCell ref="IN93:IN94"/>
    <mergeCell ref="IO93:IO94"/>
    <mergeCell ref="IP93:IR94"/>
    <mergeCell ref="IS93:IS94"/>
    <mergeCell ref="IT93:IT94"/>
    <mergeCell ref="IB93:IB94"/>
    <mergeCell ref="ID93:IF94"/>
    <mergeCell ref="IG93:IG94"/>
    <mergeCell ref="IH93:IH94"/>
    <mergeCell ref="II93:II94"/>
    <mergeCell ref="IJ93:IL94"/>
    <mergeCell ref="HR93:HT93"/>
    <mergeCell ref="HX93:HZ93"/>
    <mergeCell ref="IA93:IA94"/>
    <mergeCell ref="HL93:HN93"/>
    <mergeCell ref="GZ93:HB93"/>
    <mergeCell ref="GT94:GV94"/>
    <mergeCell ref="GZ94:HB94"/>
    <mergeCell ref="Y93:AA93"/>
    <mergeCell ref="IV91:IX91"/>
    <mergeCell ref="B92:I92"/>
    <mergeCell ref="J92:L93"/>
    <mergeCell ref="IP91:IR91"/>
    <mergeCell ref="IP92:IR92"/>
    <mergeCell ref="IB91:IB92"/>
    <mergeCell ref="ID91:IF91"/>
    <mergeCell ref="IJ91:IL91"/>
    <mergeCell ref="ID92:IF92"/>
    <mergeCell ref="IJ92:IL92"/>
    <mergeCell ref="HR91:HT91"/>
    <mergeCell ref="HX91:HZ91"/>
    <mergeCell ref="IA91:IA92"/>
    <mergeCell ref="IV92:IX92"/>
    <mergeCell ref="B93:I93"/>
    <mergeCell ref="V93:X93"/>
    <mergeCell ref="AB93:AD93"/>
    <mergeCell ref="DB93:DD93"/>
    <mergeCell ref="DH93:DJ93"/>
    <mergeCell ref="GT93:GV93"/>
    <mergeCell ref="GT92:GV92"/>
    <mergeCell ref="GZ92:HB92"/>
    <mergeCell ref="HF92:HH92"/>
    <mergeCell ref="HL92:HN92"/>
    <mergeCell ref="HR92:HT92"/>
    <mergeCell ref="HX92:HZ92"/>
    <mergeCell ref="EP92:EP93"/>
    <mergeCell ref="EQ92:EQ93"/>
    <mergeCell ref="ER92:ET93"/>
    <mergeCell ref="EU92:EU93"/>
    <mergeCell ref="EV92:EV93"/>
    <mergeCell ref="GW92:GY92"/>
    <mergeCell ref="HO91:HQ91"/>
    <mergeCell ref="HO92:HQ92"/>
    <mergeCell ref="HL91:HN91"/>
    <mergeCell ref="GZ91:HB91"/>
    <mergeCell ref="HF91:HH91"/>
    <mergeCell ref="B91:I91"/>
    <mergeCell ref="J91:L91"/>
    <mergeCell ref="V91:X91"/>
    <mergeCell ref="AB91:AD91"/>
    <mergeCell ref="DB91:DD91"/>
    <mergeCell ref="DH91:DJ91"/>
    <mergeCell ref="Y91:AA91"/>
    <mergeCell ref="AE91:AG91"/>
    <mergeCell ref="DE91:DG91"/>
    <mergeCell ref="GT90:GV90"/>
    <mergeCell ref="GZ90:HB90"/>
    <mergeCell ref="HF90:HH90"/>
    <mergeCell ref="HL90:HN90"/>
    <mergeCell ref="BI90:BI91"/>
    <mergeCell ref="BJ90:BJ91"/>
    <mergeCell ref="BK90:BK91"/>
    <mergeCell ref="DB90:DD90"/>
    <mergeCell ref="AB90:AD90"/>
    <mergeCell ref="BF90:BH91"/>
    <mergeCell ref="V92:X92"/>
    <mergeCell ref="AB92:AD92"/>
    <mergeCell ref="Y92:AA92"/>
    <mergeCell ref="EW92:EW93"/>
    <mergeCell ref="DH92:DJ92"/>
    <mergeCell ref="EL92:EN93"/>
    <mergeCell ref="EO92:EO93"/>
    <mergeCell ref="IP90:IR90"/>
    <mergeCell ref="IV90:IX90"/>
    <mergeCell ref="IJ89:IL89"/>
    <mergeCell ref="IJ90:IL90"/>
    <mergeCell ref="HX89:HZ89"/>
    <mergeCell ref="IA89:IA90"/>
    <mergeCell ref="IB89:IB90"/>
    <mergeCell ref="ID89:IF89"/>
    <mergeCell ref="HX90:HZ90"/>
    <mergeCell ref="ID90:IF90"/>
    <mergeCell ref="HL89:HN89"/>
    <mergeCell ref="HR90:HT90"/>
    <mergeCell ref="GT91:GV91"/>
    <mergeCell ref="ER90:ET90"/>
    <mergeCell ref="ER91:ET91"/>
    <mergeCell ref="DH90:DJ90"/>
    <mergeCell ref="EL90:EN90"/>
    <mergeCell ref="EL91:EN91"/>
    <mergeCell ref="DK90:DM90"/>
    <mergeCell ref="DK91:DM91"/>
    <mergeCell ref="HR89:HT89"/>
    <mergeCell ref="GW91:GY91"/>
    <mergeCell ref="DK89:DM89"/>
    <mergeCell ref="GW90:GY90"/>
    <mergeCell ref="HO89:HQ89"/>
    <mergeCell ref="HO90:HQ90"/>
    <mergeCell ref="HU89:HW89"/>
    <mergeCell ref="HU90:HW90"/>
    <mergeCell ref="HF89:HH89"/>
    <mergeCell ref="GT89:GV89"/>
    <mergeCell ref="GZ89:HB89"/>
    <mergeCell ref="A89:I89"/>
    <mergeCell ref="J89:L89"/>
    <mergeCell ref="V89:X89"/>
    <mergeCell ref="AB89:AD89"/>
    <mergeCell ref="BF89:BH89"/>
    <mergeCell ref="DB89:DD89"/>
    <mergeCell ref="Y89:AA89"/>
    <mergeCell ref="AE89:AG89"/>
    <mergeCell ref="BI89:BK89"/>
    <mergeCell ref="AE90:AG90"/>
    <mergeCell ref="J90:L90"/>
    <mergeCell ref="V90:X90"/>
    <mergeCell ref="DE90:DG90"/>
    <mergeCell ref="M90:O90"/>
    <mergeCell ref="AB88:AD88"/>
    <mergeCell ref="Y88:AA88"/>
    <mergeCell ref="AE88:AG88"/>
    <mergeCell ref="J88:L88"/>
    <mergeCell ref="V88:X88"/>
    <mergeCell ref="IV87:IX87"/>
    <mergeCell ref="HL87:HN87"/>
    <mergeCell ref="FV87:FX87"/>
    <mergeCell ref="GT87:GV87"/>
    <mergeCell ref="GZ87:HB87"/>
    <mergeCell ref="GT88:GV88"/>
    <mergeCell ref="GZ88:HB88"/>
    <mergeCell ref="GW87:GY87"/>
    <mergeCell ref="HF88:HH88"/>
    <mergeCell ref="HL88:HN88"/>
    <mergeCell ref="HR88:HT88"/>
    <mergeCell ref="HX88:HZ88"/>
    <mergeCell ref="ID88:IF88"/>
    <mergeCell ref="IJ88:IL88"/>
    <mergeCell ref="FV88:FX89"/>
    <mergeCell ref="FY88:FY89"/>
    <mergeCell ref="FZ88:FZ89"/>
    <mergeCell ref="GA88:GA89"/>
    <mergeCell ref="FJ89:FL90"/>
    <mergeCell ref="FM89:FM90"/>
    <mergeCell ref="FN89:FN90"/>
    <mergeCell ref="FO89:FO90"/>
    <mergeCell ref="EL88:EN88"/>
    <mergeCell ref="ER88:ET88"/>
    <mergeCell ref="EL89:EN89"/>
    <mergeCell ref="ER89:ET89"/>
    <mergeCell ref="GW88:GY88"/>
    <mergeCell ref="IP87:IR87"/>
    <mergeCell ref="IP88:IR88"/>
    <mergeCell ref="IA87:IA88"/>
    <mergeCell ref="IB87:IB88"/>
    <mergeCell ref="ID87:IF87"/>
    <mergeCell ref="HR87:HT87"/>
    <mergeCell ref="HX87:HZ87"/>
    <mergeCell ref="HO87:HQ87"/>
    <mergeCell ref="HO88:HQ88"/>
    <mergeCell ref="HU87:HW87"/>
    <mergeCell ref="HU88:HW88"/>
    <mergeCell ref="DH88:DJ88"/>
    <mergeCell ref="DH89:DJ89"/>
    <mergeCell ref="DE88:DG88"/>
    <mergeCell ref="DE89:DG89"/>
    <mergeCell ref="BF88:BH88"/>
    <mergeCell ref="DB88:DD88"/>
    <mergeCell ref="BI88:BK88"/>
    <mergeCell ref="GW89:GY89"/>
    <mergeCell ref="IP89:IR89"/>
    <mergeCell ref="DK87:DM87"/>
    <mergeCell ref="DK88:DM88"/>
    <mergeCell ref="IP85:IR85"/>
    <mergeCell ref="IJ86:IL86"/>
    <mergeCell ref="IP86:IR86"/>
    <mergeCell ref="HX85:HZ85"/>
    <mergeCell ref="IA85:IA86"/>
    <mergeCell ref="IB85:IB86"/>
    <mergeCell ref="ER86:ET86"/>
    <mergeCell ref="EL87:EN87"/>
    <mergeCell ref="ER87:ET87"/>
    <mergeCell ref="DR86:DR87"/>
    <mergeCell ref="DS86:DS87"/>
    <mergeCell ref="DZ86:EB87"/>
    <mergeCell ref="EC86:EC87"/>
    <mergeCell ref="ED86:ED87"/>
    <mergeCell ref="EE86:EE87"/>
    <mergeCell ref="DH86:DJ86"/>
    <mergeCell ref="DN86:DP87"/>
    <mergeCell ref="DQ86:DQ87"/>
    <mergeCell ref="DH87:DJ87"/>
    <mergeCell ref="GG86:GG87"/>
    <mergeCell ref="GT86:GV86"/>
    <mergeCell ref="GZ86:HB86"/>
    <mergeCell ref="HF86:HH86"/>
    <mergeCell ref="HL86:HN86"/>
    <mergeCell ref="HR86:HT86"/>
    <mergeCell ref="HF87:HH87"/>
    <mergeCell ref="FJ86:FL86"/>
    <mergeCell ref="FV86:FX86"/>
    <mergeCell ref="FJ87:FL88"/>
    <mergeCell ref="FM87:FM88"/>
    <mergeCell ref="FN87:FN88"/>
    <mergeCell ref="FO87:FO88"/>
    <mergeCell ref="ID85:IF85"/>
    <mergeCell ref="HX86:HZ86"/>
    <mergeCell ref="ID86:IF86"/>
    <mergeCell ref="HR85:HT85"/>
    <mergeCell ref="HF85:HH85"/>
    <mergeCell ref="HL85:HN85"/>
    <mergeCell ref="HU86:HW86"/>
    <mergeCell ref="BF86:BH86"/>
    <mergeCell ref="CD86:CF87"/>
    <mergeCell ref="CG86:CG87"/>
    <mergeCell ref="BI86:BK86"/>
    <mergeCell ref="BI87:BK87"/>
    <mergeCell ref="AB86:AD86"/>
    <mergeCell ref="Y86:AA86"/>
    <mergeCell ref="AE86:AG86"/>
    <mergeCell ref="A86:B86"/>
    <mergeCell ref="C86:C87"/>
    <mergeCell ref="D86:E86"/>
    <mergeCell ref="J86:L86"/>
    <mergeCell ref="V86:X86"/>
    <mergeCell ref="CH86:CH87"/>
    <mergeCell ref="CI86:CI87"/>
    <mergeCell ref="DB86:DD86"/>
    <mergeCell ref="DB87:DD87"/>
    <mergeCell ref="DE86:DG86"/>
    <mergeCell ref="DE87:DG87"/>
    <mergeCell ref="A87:B87"/>
    <mergeCell ref="D87:E87"/>
    <mergeCell ref="J87:L87"/>
    <mergeCell ref="V87:X87"/>
    <mergeCell ref="AB87:AD87"/>
    <mergeCell ref="BF87:BH87"/>
    <mergeCell ref="GW86:GY86"/>
    <mergeCell ref="HC86:HE86"/>
    <mergeCell ref="HO86:HQ86"/>
    <mergeCell ref="FV85:FX85"/>
    <mergeCell ref="GB85:GD85"/>
    <mergeCell ref="GT85:GV85"/>
    <mergeCell ref="GB86:GD87"/>
    <mergeCell ref="GE86:GE87"/>
    <mergeCell ref="GF86:GF87"/>
    <mergeCell ref="A85:B85"/>
    <mergeCell ref="D85:E85"/>
    <mergeCell ref="J85:L85"/>
    <mergeCell ref="V85:X85"/>
    <mergeCell ref="AB85:AD85"/>
    <mergeCell ref="BF85:BH85"/>
    <mergeCell ref="AE85:AG85"/>
    <mergeCell ref="GT84:GV84"/>
    <mergeCell ref="EL84:EN84"/>
    <mergeCell ref="ER84:ET84"/>
    <mergeCell ref="EL85:EN85"/>
    <mergeCell ref="ER85:ET85"/>
    <mergeCell ref="DZ84:EB84"/>
    <mergeCell ref="DZ85:EB85"/>
    <mergeCell ref="Y87:AA87"/>
    <mergeCell ref="AE87:AG87"/>
    <mergeCell ref="EL86:EN86"/>
    <mergeCell ref="DK85:DM85"/>
    <mergeCell ref="DK86:DM86"/>
    <mergeCell ref="DQ84:DS84"/>
    <mergeCell ref="DQ85:DS85"/>
    <mergeCell ref="DE85:DG85"/>
    <mergeCell ref="DB84:DD84"/>
    <mergeCell ref="DB85:DD85"/>
    <mergeCell ref="CG84:CI84"/>
    <mergeCell ref="CG85:CI85"/>
    <mergeCell ref="BF84:BH84"/>
    <mergeCell ref="CD84:CF84"/>
    <mergeCell ref="CD85:CF85"/>
    <mergeCell ref="AE84:AG84"/>
    <mergeCell ref="BI84:BK84"/>
    <mergeCell ref="BI85:BK85"/>
    <mergeCell ref="AB84:AD84"/>
    <mergeCell ref="GZ84:HB84"/>
    <mergeCell ref="HF84:HH84"/>
    <mergeCell ref="HL84:HN84"/>
    <mergeCell ref="HR84:HT84"/>
    <mergeCell ref="GZ85:HB85"/>
    <mergeCell ref="FJ84:FL84"/>
    <mergeCell ref="FV84:FX84"/>
    <mergeCell ref="FJ85:FL85"/>
    <mergeCell ref="GB84:GD84"/>
    <mergeCell ref="GW84:GY84"/>
    <mergeCell ref="GW85:GY85"/>
    <mergeCell ref="HC84:HE84"/>
    <mergeCell ref="HC85:HE85"/>
    <mergeCell ref="HO84:HQ84"/>
    <mergeCell ref="HO85:HQ85"/>
    <mergeCell ref="HU83:HW83"/>
    <mergeCell ref="HU84:HW84"/>
    <mergeCell ref="HU85:HW85"/>
    <mergeCell ref="A84:B84"/>
    <mergeCell ref="C84:C85"/>
    <mergeCell ref="D84:E84"/>
    <mergeCell ref="J84:L84"/>
    <mergeCell ref="V84:X84"/>
    <mergeCell ref="IP83:IR83"/>
    <mergeCell ref="IV83:IX83"/>
    <mergeCell ref="IP84:IR84"/>
    <mergeCell ref="IV84:IX84"/>
    <mergeCell ref="IJ83:IL83"/>
    <mergeCell ref="IJ84:IL84"/>
    <mergeCell ref="HX83:HZ83"/>
    <mergeCell ref="IA83:IA84"/>
    <mergeCell ref="IB83:IB84"/>
    <mergeCell ref="ID83:IF83"/>
    <mergeCell ref="HX84:HZ84"/>
    <mergeCell ref="ID84:IF84"/>
    <mergeCell ref="DH84:DJ84"/>
    <mergeCell ref="DN84:DP84"/>
    <mergeCell ref="DH85:DJ85"/>
    <mergeCell ref="DN85:DP85"/>
    <mergeCell ref="DE84:DG84"/>
    <mergeCell ref="A83:B83"/>
    <mergeCell ref="D83:E83"/>
    <mergeCell ref="J83:L83"/>
    <mergeCell ref="V83:X83"/>
    <mergeCell ref="AB83:AD83"/>
    <mergeCell ref="BF83:BH83"/>
    <mergeCell ref="CD83:CF83"/>
    <mergeCell ref="DB83:DD83"/>
    <mergeCell ref="DH83:DJ83"/>
    <mergeCell ref="GT82:GV82"/>
    <mergeCell ref="GZ82:HB82"/>
    <mergeCell ref="HF82:HH82"/>
    <mergeCell ref="GZ83:HB83"/>
    <mergeCell ref="ER82:ET82"/>
    <mergeCell ref="FJ82:FL82"/>
    <mergeCell ref="FV82:FX82"/>
    <mergeCell ref="ER83:ET83"/>
    <mergeCell ref="FJ83:FL83"/>
    <mergeCell ref="HF83:HH83"/>
    <mergeCell ref="FV83:FX83"/>
    <mergeCell ref="GB83:GD83"/>
    <mergeCell ref="GT83:GV83"/>
    <mergeCell ref="DQ82:DS82"/>
    <mergeCell ref="DQ83:DS83"/>
    <mergeCell ref="BI83:BK83"/>
    <mergeCell ref="CG82:CI82"/>
    <mergeCell ref="CG83:CI83"/>
    <mergeCell ref="BF82:BH82"/>
    <mergeCell ref="AE82:AG82"/>
    <mergeCell ref="AE83:AG83"/>
    <mergeCell ref="V82:X82"/>
    <mergeCell ref="AB82:AD82"/>
    <mergeCell ref="M82:O82"/>
    <mergeCell ref="M83:O83"/>
    <mergeCell ref="IV81:IX81"/>
    <mergeCell ref="A82:B82"/>
    <mergeCell ref="D82:E82"/>
    <mergeCell ref="J82:L82"/>
    <mergeCell ref="IP81:IR81"/>
    <mergeCell ref="IP82:IR82"/>
    <mergeCell ref="IB81:IB82"/>
    <mergeCell ref="ID81:IF81"/>
    <mergeCell ref="IJ81:IL81"/>
    <mergeCell ref="EL82:EN82"/>
    <mergeCell ref="EL83:EN83"/>
    <mergeCell ref="DN82:DP82"/>
    <mergeCell ref="DZ82:EB82"/>
    <mergeCell ref="DN83:DP83"/>
    <mergeCell ref="DZ83:EB83"/>
    <mergeCell ref="DK82:DM82"/>
    <mergeCell ref="DK83:DM83"/>
    <mergeCell ref="DH82:DJ82"/>
    <mergeCell ref="DE82:DG82"/>
    <mergeCell ref="DE83:DG83"/>
    <mergeCell ref="CD82:CF82"/>
    <mergeCell ref="DB82:DD82"/>
    <mergeCell ref="GW83:GY83"/>
    <mergeCell ref="HC80:HE80"/>
    <mergeCell ref="HC81:HE81"/>
    <mergeCell ref="HC82:HE82"/>
    <mergeCell ref="HC83:HE83"/>
    <mergeCell ref="HO82:HQ82"/>
    <mergeCell ref="HO83:HQ83"/>
    <mergeCell ref="HU82:HW82"/>
    <mergeCell ref="ID82:IF82"/>
    <mergeCell ref="IJ82:IL82"/>
    <mergeCell ref="HR81:HT81"/>
    <mergeCell ref="HX81:HZ81"/>
    <mergeCell ref="IA81:IA82"/>
    <mergeCell ref="HR82:HT82"/>
    <mergeCell ref="HX82:HZ82"/>
    <mergeCell ref="HL81:HN81"/>
    <mergeCell ref="HL82:HN82"/>
    <mergeCell ref="HL83:HN83"/>
    <mergeCell ref="HR83:HT83"/>
    <mergeCell ref="A81:B81"/>
    <mergeCell ref="C81:C82"/>
    <mergeCell ref="D81:E81"/>
    <mergeCell ref="J81:L81"/>
    <mergeCell ref="V81:X81"/>
    <mergeCell ref="AB81:AD81"/>
    <mergeCell ref="GT80:GV80"/>
    <mergeCell ref="GZ80:HB80"/>
    <mergeCell ref="HF80:HH80"/>
    <mergeCell ref="HL80:HN80"/>
    <mergeCell ref="HR80:HT80"/>
    <mergeCell ref="HX80:HZ80"/>
    <mergeCell ref="EY80:FH81"/>
    <mergeCell ref="FJ80:FL80"/>
    <mergeCell ref="FV80:FX80"/>
    <mergeCell ref="FJ81:FL81"/>
    <mergeCell ref="ER80:ET80"/>
    <mergeCell ref="ER81:ET81"/>
    <mergeCell ref="GZ81:HB81"/>
    <mergeCell ref="HF81:HH81"/>
    <mergeCell ref="FV81:FX81"/>
    <mergeCell ref="GB81:GD81"/>
    <mergeCell ref="GT81:GV81"/>
    <mergeCell ref="GB82:GD82"/>
    <mergeCell ref="GB80:GD80"/>
    <mergeCell ref="GW80:GY80"/>
    <mergeCell ref="GW81:GY81"/>
    <mergeCell ref="GW82:GY82"/>
    <mergeCell ref="BI82:BK82"/>
    <mergeCell ref="EC82:EE82"/>
    <mergeCell ref="EL81:EN81"/>
    <mergeCell ref="DN80:DP80"/>
    <mergeCell ref="DN81:DP81"/>
    <mergeCell ref="DK81:DM81"/>
    <mergeCell ref="DQ80:DS80"/>
    <mergeCell ref="DQ81:DS81"/>
    <mergeCell ref="CU80:CU81"/>
    <mergeCell ref="DB80:DD80"/>
    <mergeCell ref="DH80:DJ80"/>
    <mergeCell ref="DB81:DD81"/>
    <mergeCell ref="DH81:DJ81"/>
    <mergeCell ref="DE80:DG80"/>
    <mergeCell ref="DE81:DG81"/>
    <mergeCell ref="EC80:EE80"/>
    <mergeCell ref="EC81:EE81"/>
    <mergeCell ref="IJ80:IL80"/>
    <mergeCell ref="IP80:IR80"/>
    <mergeCell ref="ID80:IF80"/>
    <mergeCell ref="IV79:JA79"/>
    <mergeCell ref="A80:B80"/>
    <mergeCell ref="D80:E80"/>
    <mergeCell ref="J80:L80"/>
    <mergeCell ref="V80:X80"/>
    <mergeCell ref="HL79:HQ79"/>
    <mergeCell ref="HR79:HW79"/>
    <mergeCell ref="HX79:IC79"/>
    <mergeCell ref="ID79:II79"/>
    <mergeCell ref="IJ79:IO79"/>
    <mergeCell ref="IP79:IU79"/>
    <mergeCell ref="FV79:FX79"/>
    <mergeCell ref="GB79:GD79"/>
    <mergeCell ref="GT79:GY79"/>
    <mergeCell ref="GZ79:HE79"/>
    <mergeCell ref="HF79:HK79"/>
    <mergeCell ref="DZ80:EB80"/>
    <mergeCell ref="EL80:EN80"/>
    <mergeCell ref="IV80:IX80"/>
    <mergeCell ref="A79:B79"/>
    <mergeCell ref="C79:C80"/>
    <mergeCell ref="D79:E79"/>
    <mergeCell ref="J79:L79"/>
    <mergeCell ref="V79:X79"/>
    <mergeCell ref="AB79:AD79"/>
    <mergeCell ref="AB80:AD80"/>
    <mergeCell ref="M80:O80"/>
    <mergeCell ref="M81:O81"/>
    <mergeCell ref="GB78:GD78"/>
    <mergeCell ref="FJ78:FL78"/>
    <mergeCell ref="FV78:FX78"/>
    <mergeCell ref="FD79:FF79"/>
    <mergeCell ref="FJ79:FL79"/>
    <mergeCell ref="EL78:EN78"/>
    <mergeCell ref="ER78:ET78"/>
    <mergeCell ref="EL79:EN79"/>
    <mergeCell ref="CS80:CS81"/>
    <mergeCell ref="CT80:CT81"/>
    <mergeCell ref="CG81:CI81"/>
    <mergeCell ref="BR80:BT81"/>
    <mergeCell ref="BU80:BU81"/>
    <mergeCell ref="BV80:BV81"/>
    <mergeCell ref="BW80:BW81"/>
    <mergeCell ref="CD80:CF80"/>
    <mergeCell ref="CD81:CF81"/>
    <mergeCell ref="BI80:BK80"/>
    <mergeCell ref="BI81:BK81"/>
    <mergeCell ref="BF80:BH80"/>
    <mergeCell ref="BF81:BH81"/>
    <mergeCell ref="AE80:AG80"/>
    <mergeCell ref="AE81:AG81"/>
    <mergeCell ref="Y79:AA79"/>
    <mergeCell ref="AE78:AG78"/>
    <mergeCell ref="AE79:AG79"/>
    <mergeCell ref="FV77:FX77"/>
    <mergeCell ref="GB77:GD77"/>
    <mergeCell ref="EX76:EZ76"/>
    <mergeCell ref="ER77:ET77"/>
    <mergeCell ref="EX77:EZ77"/>
    <mergeCell ref="EL76:EN76"/>
    <mergeCell ref="EL77:EN77"/>
    <mergeCell ref="DN76:DP76"/>
    <mergeCell ref="DZ76:EB76"/>
    <mergeCell ref="ER79:ET79"/>
    <mergeCell ref="DN78:DP78"/>
    <mergeCell ref="DZ78:EB78"/>
    <mergeCell ref="DN79:DP79"/>
    <mergeCell ref="DZ79:EB79"/>
    <mergeCell ref="DQ78:DS78"/>
    <mergeCell ref="DQ79:DS79"/>
    <mergeCell ref="DH78:DJ78"/>
    <mergeCell ref="DH79:DJ79"/>
    <mergeCell ref="DE78:DG78"/>
    <mergeCell ref="DE79:DG79"/>
    <mergeCell ref="CP78:CR78"/>
    <mergeCell ref="DB78:DD78"/>
    <mergeCell ref="CP79:CR79"/>
    <mergeCell ref="DB79:DD79"/>
    <mergeCell ref="CS79:CU79"/>
    <mergeCell ref="EC78:EE78"/>
    <mergeCell ref="EC79:EE79"/>
    <mergeCell ref="DQ76:DS76"/>
    <mergeCell ref="DQ77:DS77"/>
    <mergeCell ref="FJ76:FL76"/>
    <mergeCell ref="FV76:FX76"/>
    <mergeCell ref="GB76:GD76"/>
    <mergeCell ref="FJ77:FL77"/>
    <mergeCell ref="FD76:FF77"/>
    <mergeCell ref="FG76:FG77"/>
    <mergeCell ref="FH76:FH77"/>
    <mergeCell ref="FI76:FI77"/>
    <mergeCell ref="ER76:ET76"/>
    <mergeCell ref="CD78:CF78"/>
    <mergeCell ref="CD79:CF79"/>
    <mergeCell ref="BU78:BW78"/>
    <mergeCell ref="BU79:BW79"/>
    <mergeCell ref="BF78:BH78"/>
    <mergeCell ref="BR78:BT78"/>
    <mergeCell ref="BF79:BH79"/>
    <mergeCell ref="BR79:BT79"/>
    <mergeCell ref="BI78:BK78"/>
    <mergeCell ref="BI79:BK79"/>
    <mergeCell ref="DE77:DG77"/>
    <mergeCell ref="CP76:CR76"/>
    <mergeCell ref="DB76:DD76"/>
    <mergeCell ref="CP77:CR77"/>
    <mergeCell ref="DB77:DD77"/>
    <mergeCell ref="CD76:CF76"/>
    <mergeCell ref="CD77:CF77"/>
    <mergeCell ref="BU76:BW76"/>
    <mergeCell ref="BU77:BW77"/>
    <mergeCell ref="BF76:BH76"/>
    <mergeCell ref="BR76:BT76"/>
    <mergeCell ref="EC76:EE76"/>
    <mergeCell ref="EC77:EE77"/>
    <mergeCell ref="A78:B78"/>
    <mergeCell ref="D78:E78"/>
    <mergeCell ref="J78:L78"/>
    <mergeCell ref="V78:X78"/>
    <mergeCell ref="A77:B77"/>
    <mergeCell ref="D77:F77"/>
    <mergeCell ref="J77:L77"/>
    <mergeCell ref="V77:X77"/>
    <mergeCell ref="AB77:AD77"/>
    <mergeCell ref="BF77:BH77"/>
    <mergeCell ref="BR77:BT77"/>
    <mergeCell ref="AB78:AD78"/>
    <mergeCell ref="Y78:AA78"/>
    <mergeCell ref="FV74:FX74"/>
    <mergeCell ref="FD75:FF75"/>
    <mergeCell ref="FJ75:FO75"/>
    <mergeCell ref="FP75:FU76"/>
    <mergeCell ref="FV75:FX75"/>
    <mergeCell ref="FM76:FO76"/>
    <mergeCell ref="FY76:GA76"/>
    <mergeCell ref="GE76:GG76"/>
    <mergeCell ref="AE76:AG76"/>
    <mergeCell ref="AE77:AG77"/>
    <mergeCell ref="BI76:BK76"/>
    <mergeCell ref="BI77:BK77"/>
    <mergeCell ref="AB76:AD76"/>
    <mergeCell ref="Y76:AA76"/>
    <mergeCell ref="Y77:AA77"/>
    <mergeCell ref="A76:B76"/>
    <mergeCell ref="J76:L76"/>
    <mergeCell ref="V76:X76"/>
    <mergeCell ref="A75:B75"/>
    <mergeCell ref="J75:L75"/>
    <mergeCell ref="V75:X75"/>
    <mergeCell ref="AB75:AD75"/>
    <mergeCell ref="BF75:BH75"/>
    <mergeCell ref="BR75:BT75"/>
    <mergeCell ref="Y75:AA75"/>
    <mergeCell ref="AE75:AG75"/>
    <mergeCell ref="BI75:BK75"/>
    <mergeCell ref="DN77:DP77"/>
    <mergeCell ref="DZ77:EB77"/>
    <mergeCell ref="DH76:DJ76"/>
    <mergeCell ref="DH77:DJ77"/>
    <mergeCell ref="DE76:DG76"/>
    <mergeCell ref="BR74:BT74"/>
    <mergeCell ref="AB74:AD74"/>
    <mergeCell ref="AE74:AG74"/>
    <mergeCell ref="EX74:EZ74"/>
    <mergeCell ref="EX75:EZ75"/>
    <mergeCell ref="EL74:EN74"/>
    <mergeCell ref="ER74:ET74"/>
    <mergeCell ref="EL75:EN75"/>
    <mergeCell ref="ER75:ET75"/>
    <mergeCell ref="DN74:DP74"/>
    <mergeCell ref="DZ74:EB74"/>
    <mergeCell ref="DN75:DP75"/>
    <mergeCell ref="DZ75:EB75"/>
    <mergeCell ref="EC74:EE74"/>
    <mergeCell ref="EC75:EE75"/>
    <mergeCell ref="EO74:EQ74"/>
    <mergeCell ref="EO75:EQ75"/>
    <mergeCell ref="EU74:EW74"/>
    <mergeCell ref="EU75:EW75"/>
    <mergeCell ref="BI74:BK74"/>
    <mergeCell ref="DQ74:DS74"/>
    <mergeCell ref="DQ75:DS75"/>
    <mergeCell ref="JA73:JA74"/>
    <mergeCell ref="A74:B74"/>
    <mergeCell ref="C74:C75"/>
    <mergeCell ref="F74:F76"/>
    <mergeCell ref="J74:L74"/>
    <mergeCell ref="V74:X74"/>
    <mergeCell ref="IU73:IU74"/>
    <mergeCell ref="IY73:IY74"/>
    <mergeCell ref="IZ73:IZ74"/>
    <mergeCell ref="IO73:IO74"/>
    <mergeCell ref="IS73:IS74"/>
    <mergeCell ref="IT73:IT74"/>
    <mergeCell ref="II73:II74"/>
    <mergeCell ref="IM73:IM74"/>
    <mergeCell ref="IN73:IN74"/>
    <mergeCell ref="IG73:IG74"/>
    <mergeCell ref="IH73:IH74"/>
    <mergeCell ref="DH74:DJ74"/>
    <mergeCell ref="DH75:DJ75"/>
    <mergeCell ref="DE74:DG74"/>
    <mergeCell ref="DE75:DG75"/>
    <mergeCell ref="DK74:DM74"/>
    <mergeCell ref="CP74:CR74"/>
    <mergeCell ref="DB74:DD74"/>
    <mergeCell ref="CP75:CR75"/>
    <mergeCell ref="DB75:DD75"/>
    <mergeCell ref="CD74:CF74"/>
    <mergeCell ref="CD75:CF75"/>
    <mergeCell ref="BU74:BW74"/>
    <mergeCell ref="BU75:BW75"/>
    <mergeCell ref="CG74:CI74"/>
    <mergeCell ref="BF74:BH74"/>
    <mergeCell ref="GY73:GY74"/>
    <mergeCell ref="HC73:HC74"/>
    <mergeCell ref="HD73:HD74"/>
    <mergeCell ref="GB73:GD73"/>
    <mergeCell ref="GW73:GW74"/>
    <mergeCell ref="GX73:GX74"/>
    <mergeCell ref="GB72:GD72"/>
    <mergeCell ref="FY72:GA72"/>
    <mergeCell ref="FY73:GA73"/>
    <mergeCell ref="FY74:GA74"/>
    <mergeCell ref="FY75:GA75"/>
    <mergeCell ref="GE74:GG74"/>
    <mergeCell ref="GE75:GG75"/>
    <mergeCell ref="HK73:HK74"/>
    <mergeCell ref="HE73:HE74"/>
    <mergeCell ref="HI73:HI74"/>
    <mergeCell ref="HJ73:HJ74"/>
    <mergeCell ref="GB74:GD74"/>
    <mergeCell ref="GB75:GD75"/>
    <mergeCell ref="EU73:EW73"/>
    <mergeCell ref="A73:B73"/>
    <mergeCell ref="J73:L73"/>
    <mergeCell ref="V73:X73"/>
    <mergeCell ref="AB73:AD73"/>
    <mergeCell ref="BF73:BH73"/>
    <mergeCell ref="FS72:FS73"/>
    <mergeCell ref="FT72:FT73"/>
    <mergeCell ref="FU72:FU73"/>
    <mergeCell ref="FV72:FX72"/>
    <mergeCell ref="FV73:FX73"/>
    <mergeCell ref="FJ72:FL73"/>
    <mergeCell ref="FM72:FM73"/>
    <mergeCell ref="FN72:FN73"/>
    <mergeCell ref="FO72:FO73"/>
    <mergeCell ref="FP72:FR73"/>
    <mergeCell ref="FD72:FF72"/>
    <mergeCell ref="FD73:FF73"/>
    <mergeCell ref="ER72:ET72"/>
    <mergeCell ref="EX72:EZ72"/>
    <mergeCell ref="ER73:ET73"/>
    <mergeCell ref="DQ72:DS72"/>
    <mergeCell ref="DQ73:DS73"/>
    <mergeCell ref="CD72:CF72"/>
    <mergeCell ref="BR73:BT73"/>
    <mergeCell ref="CD73:CF73"/>
    <mergeCell ref="BU72:BW72"/>
    <mergeCell ref="BU73:BW73"/>
    <mergeCell ref="BF72:BH72"/>
    <mergeCell ref="AE72:AG72"/>
    <mergeCell ref="AE73:AG73"/>
    <mergeCell ref="V72:X72"/>
    <mergeCell ref="AB72:AD72"/>
    <mergeCell ref="Y72:AA72"/>
    <mergeCell ref="Y73:AA73"/>
    <mergeCell ref="EX73:EZ73"/>
    <mergeCell ref="EL72:EN72"/>
    <mergeCell ref="EL73:EN73"/>
    <mergeCell ref="DN72:DP72"/>
    <mergeCell ref="DZ72:EB72"/>
    <mergeCell ref="DN73:DP73"/>
    <mergeCell ref="DZ73:EB73"/>
    <mergeCell ref="DK72:DM72"/>
    <mergeCell ref="DK73:DM73"/>
    <mergeCell ref="DB72:DD72"/>
    <mergeCell ref="DH72:DJ72"/>
    <mergeCell ref="DB73:DD73"/>
    <mergeCell ref="DH73:DJ73"/>
    <mergeCell ref="DE72:DG72"/>
    <mergeCell ref="DE73:DG73"/>
    <mergeCell ref="EC72:EE72"/>
    <mergeCell ref="EC73:EE73"/>
    <mergeCell ref="EO72:EQ72"/>
    <mergeCell ref="EO73:EQ73"/>
    <mergeCell ref="EU72:EW72"/>
    <mergeCell ref="HQ70:HQ71"/>
    <mergeCell ref="HR70:HT71"/>
    <mergeCell ref="HU70:HU71"/>
    <mergeCell ref="HV70:HV71"/>
    <mergeCell ref="HW70:HW71"/>
    <mergeCell ref="HX70:HZ71"/>
    <mergeCell ref="HI70:HI71"/>
    <mergeCell ref="HJ70:HJ71"/>
    <mergeCell ref="HK70:HK71"/>
    <mergeCell ref="HL70:HN71"/>
    <mergeCell ref="HO70:HO71"/>
    <mergeCell ref="HP70:HP71"/>
    <mergeCell ref="GY70:GY71"/>
    <mergeCell ref="GZ70:HB71"/>
    <mergeCell ref="HC70:HC71"/>
    <mergeCell ref="HD70:HD71"/>
    <mergeCell ref="HE70:HE71"/>
    <mergeCell ref="HF70:HH71"/>
    <mergeCell ref="GT70:GV71"/>
    <mergeCell ref="GW70:GW71"/>
    <mergeCell ref="GX70:GX71"/>
    <mergeCell ref="FV70:FX70"/>
    <mergeCell ref="GB70:GD70"/>
    <mergeCell ref="FV71:FX71"/>
    <mergeCell ref="GB71:GD71"/>
    <mergeCell ref="FP70:FR70"/>
    <mergeCell ref="FP71:FR71"/>
    <mergeCell ref="FM70:FO70"/>
    <mergeCell ref="FM71:FO71"/>
    <mergeCell ref="FY70:GA70"/>
    <mergeCell ref="FY71:GA71"/>
    <mergeCell ref="A72:B72"/>
    <mergeCell ref="C72:C73"/>
    <mergeCell ref="J72:L72"/>
    <mergeCell ref="M72:O72"/>
    <mergeCell ref="M73:O73"/>
    <mergeCell ref="A71:C71"/>
    <mergeCell ref="G71:I87"/>
    <mergeCell ref="J71:L71"/>
    <mergeCell ref="V71:X71"/>
    <mergeCell ref="AB71:AD71"/>
    <mergeCell ref="BF71:BH71"/>
    <mergeCell ref="BR71:BT71"/>
    <mergeCell ref="CP72:CR72"/>
    <mergeCell ref="CP73:CR73"/>
    <mergeCell ref="CG72:CI72"/>
    <mergeCell ref="CG73:CI73"/>
    <mergeCell ref="CS72:CU72"/>
    <mergeCell ref="BR72:BT72"/>
    <mergeCell ref="CS70:CU70"/>
    <mergeCell ref="CS71:CU71"/>
    <mergeCell ref="EC70:EE70"/>
    <mergeCell ref="EC71:EE71"/>
    <mergeCell ref="FD70:FF70"/>
    <mergeCell ref="FJ70:FL70"/>
    <mergeCell ref="FD71:FF71"/>
    <mergeCell ref="FJ71:FL71"/>
    <mergeCell ref="EX70:EZ70"/>
    <mergeCell ref="EX71:EZ71"/>
    <mergeCell ref="EL70:EN70"/>
    <mergeCell ref="ER70:ET70"/>
    <mergeCell ref="EL71:EN71"/>
    <mergeCell ref="ER71:ET71"/>
    <mergeCell ref="EO70:EQ70"/>
    <mergeCell ref="EO71:EQ71"/>
    <mergeCell ref="EU71:EW71"/>
    <mergeCell ref="FA70:FC70"/>
    <mergeCell ref="FA71:FC71"/>
    <mergeCell ref="HL68:HN68"/>
    <mergeCell ref="CD70:CF70"/>
    <mergeCell ref="CD71:CF71"/>
    <mergeCell ref="CG71:CI71"/>
    <mergeCell ref="BF70:BH70"/>
    <mergeCell ref="BR70:BT70"/>
    <mergeCell ref="AT70:AV71"/>
    <mergeCell ref="AW70:AW71"/>
    <mergeCell ref="AX70:AX71"/>
    <mergeCell ref="AY70:AY71"/>
    <mergeCell ref="AE70:AG70"/>
    <mergeCell ref="AE71:AG71"/>
    <mergeCell ref="V70:X70"/>
    <mergeCell ref="AB70:AD70"/>
    <mergeCell ref="Y70:AA70"/>
    <mergeCell ref="Y71:AA71"/>
    <mergeCell ref="F70:F73"/>
    <mergeCell ref="G70:I70"/>
    <mergeCell ref="J70:L70"/>
    <mergeCell ref="DN70:DP70"/>
    <mergeCell ref="DZ70:EB70"/>
    <mergeCell ref="DN71:DP71"/>
    <mergeCell ref="DZ71:EB71"/>
    <mergeCell ref="DQ70:DS70"/>
    <mergeCell ref="DQ71:DS71"/>
    <mergeCell ref="DH70:DJ70"/>
    <mergeCell ref="DH71:DJ71"/>
    <mergeCell ref="DK71:DM71"/>
    <mergeCell ref="CP70:CR70"/>
    <mergeCell ref="DB70:DD70"/>
    <mergeCell ref="CP71:CR71"/>
    <mergeCell ref="DB71:DD71"/>
    <mergeCell ref="HR68:HT68"/>
    <mergeCell ref="HL69:HN69"/>
    <mergeCell ref="HR69:HT69"/>
    <mergeCell ref="GZ68:HB68"/>
    <mergeCell ref="HF68:HH68"/>
    <mergeCell ref="GZ69:HB69"/>
    <mergeCell ref="HF69:HH69"/>
    <mergeCell ref="GT68:GV68"/>
    <mergeCell ref="GT69:GV69"/>
    <mergeCell ref="GW69:GY69"/>
    <mergeCell ref="IU68:IU69"/>
    <mergeCell ref="IV68:IX69"/>
    <mergeCell ref="IY68:IY69"/>
    <mergeCell ref="IZ68:IZ69"/>
    <mergeCell ref="JA68:JA69"/>
    <mergeCell ref="A69:B69"/>
    <mergeCell ref="G69:H69"/>
    <mergeCell ref="J69:L69"/>
    <mergeCell ref="V69:X69"/>
    <mergeCell ref="AB69:AD69"/>
    <mergeCell ref="IM68:IM69"/>
    <mergeCell ref="IN68:IN69"/>
    <mergeCell ref="IO68:IO69"/>
    <mergeCell ref="IP68:IR69"/>
    <mergeCell ref="IS68:IS69"/>
    <mergeCell ref="IT68:IT69"/>
    <mergeCell ref="ID68:IF69"/>
    <mergeCell ref="IG68:IG69"/>
    <mergeCell ref="IH68:IH69"/>
    <mergeCell ref="II68:II69"/>
    <mergeCell ref="IJ68:IL69"/>
    <mergeCell ref="HX68:HZ68"/>
    <mergeCell ref="EO68:EQ68"/>
    <mergeCell ref="EO69:EQ69"/>
    <mergeCell ref="FA68:FC68"/>
    <mergeCell ref="FA69:FC69"/>
    <mergeCell ref="FV68:FX68"/>
    <mergeCell ref="GB68:GD68"/>
    <mergeCell ref="FV69:FX69"/>
    <mergeCell ref="GB69:GD69"/>
    <mergeCell ref="FP68:FR68"/>
    <mergeCell ref="FP69:FR69"/>
    <mergeCell ref="FD68:FF68"/>
    <mergeCell ref="FJ68:FL68"/>
    <mergeCell ref="FD69:FF69"/>
    <mergeCell ref="FJ69:FL69"/>
    <mergeCell ref="FM68:FO68"/>
    <mergeCell ref="FM69:FO69"/>
    <mergeCell ref="FY68:GA68"/>
    <mergeCell ref="FY69:GA69"/>
    <mergeCell ref="A68:B68"/>
    <mergeCell ref="G68:H68"/>
    <mergeCell ref="J68:L68"/>
    <mergeCell ref="V68:X68"/>
    <mergeCell ref="HL66:HN66"/>
    <mergeCell ref="HR66:HT66"/>
    <mergeCell ref="HL67:HN67"/>
    <mergeCell ref="HR67:HT67"/>
    <mergeCell ref="GZ66:HB66"/>
    <mergeCell ref="HF66:HH66"/>
    <mergeCell ref="DN68:DP68"/>
    <mergeCell ref="DZ68:EB68"/>
    <mergeCell ref="DN69:DP69"/>
    <mergeCell ref="DZ69:EB69"/>
    <mergeCell ref="DQ68:DS68"/>
    <mergeCell ref="DQ69:DS69"/>
    <mergeCell ref="DH68:DJ68"/>
    <mergeCell ref="DH69:DJ69"/>
    <mergeCell ref="CP68:CR68"/>
    <mergeCell ref="DB68:DD68"/>
    <mergeCell ref="CP69:CR69"/>
    <mergeCell ref="DB69:DD69"/>
    <mergeCell ref="CS68:CU68"/>
    <mergeCell ref="CS69:CU69"/>
    <mergeCell ref="CD68:CF68"/>
    <mergeCell ref="CD69:CF69"/>
    <mergeCell ref="EC68:EE68"/>
    <mergeCell ref="EC69:EE69"/>
    <mergeCell ref="EX68:EZ68"/>
    <mergeCell ref="EX69:EZ69"/>
    <mergeCell ref="EL68:EN68"/>
    <mergeCell ref="ER68:ET68"/>
    <mergeCell ref="G67:H67"/>
    <mergeCell ref="J67:L67"/>
    <mergeCell ref="V67:X67"/>
    <mergeCell ref="AB67:AD67"/>
    <mergeCell ref="AH67:AJ67"/>
    <mergeCell ref="AT67:AV67"/>
    <mergeCell ref="BF67:BH67"/>
    <mergeCell ref="IP66:IR66"/>
    <mergeCell ref="IP67:IR67"/>
    <mergeCell ref="ID66:IF66"/>
    <mergeCell ref="IJ66:IL66"/>
    <mergeCell ref="ID67:IF67"/>
    <mergeCell ref="IJ67:IL67"/>
    <mergeCell ref="HX66:HZ66"/>
    <mergeCell ref="HX67:HZ67"/>
    <mergeCell ref="BR68:BT68"/>
    <mergeCell ref="BF69:BH69"/>
    <mergeCell ref="BR69:BT69"/>
    <mergeCell ref="AW69:AY69"/>
    <mergeCell ref="BI68:BK68"/>
    <mergeCell ref="AK68:AK69"/>
    <mergeCell ref="AL68:AL69"/>
    <mergeCell ref="AM68:AM69"/>
    <mergeCell ref="AT68:AV68"/>
    <mergeCell ref="AT69:AV69"/>
    <mergeCell ref="AB68:AD68"/>
    <mergeCell ref="AH68:AJ69"/>
    <mergeCell ref="AE68:AG68"/>
    <mergeCell ref="AE69:AG69"/>
    <mergeCell ref="EL69:EN69"/>
    <mergeCell ref="ER69:ET69"/>
    <mergeCell ref="EF68:EH69"/>
    <mergeCell ref="FJ67:FL67"/>
    <mergeCell ref="EX66:EZ66"/>
    <mergeCell ref="EX67:EZ67"/>
    <mergeCell ref="FA66:FC66"/>
    <mergeCell ref="FA67:FC67"/>
    <mergeCell ref="FM66:FO66"/>
    <mergeCell ref="FM67:FO67"/>
    <mergeCell ref="GZ67:HB67"/>
    <mergeCell ref="HF67:HH67"/>
    <mergeCell ref="GT66:GV66"/>
    <mergeCell ref="GT67:GV67"/>
    <mergeCell ref="FV66:FX66"/>
    <mergeCell ref="GB66:GD66"/>
    <mergeCell ref="FV67:FX67"/>
    <mergeCell ref="GB67:GD67"/>
    <mergeCell ref="FY66:GA66"/>
    <mergeCell ref="FY67:GA67"/>
    <mergeCell ref="BR67:BT67"/>
    <mergeCell ref="CD67:CF67"/>
    <mergeCell ref="BI66:BK66"/>
    <mergeCell ref="BI67:BK67"/>
    <mergeCell ref="EL66:EN66"/>
    <mergeCell ref="ER66:ET66"/>
    <mergeCell ref="EL67:EN67"/>
    <mergeCell ref="ER67:ET67"/>
    <mergeCell ref="EF66:EH66"/>
    <mergeCell ref="EF67:EH67"/>
    <mergeCell ref="DT66:DV67"/>
    <mergeCell ref="DW66:DW67"/>
    <mergeCell ref="DX66:DX67"/>
    <mergeCell ref="DY66:DY67"/>
    <mergeCell ref="DZ66:EB66"/>
    <mergeCell ref="DZ67:EB67"/>
    <mergeCell ref="EC66:EE66"/>
    <mergeCell ref="EC67:EE67"/>
    <mergeCell ref="EO66:EQ66"/>
    <mergeCell ref="EO67:EQ67"/>
    <mergeCell ref="BU66:BW66"/>
    <mergeCell ref="BU67:BW67"/>
    <mergeCell ref="DE66:DG66"/>
    <mergeCell ref="DE67:DG67"/>
    <mergeCell ref="AE67:AG67"/>
    <mergeCell ref="AK66:AM66"/>
    <mergeCell ref="AK67:AM67"/>
    <mergeCell ref="AB66:AD66"/>
    <mergeCell ref="IV65:IX65"/>
    <mergeCell ref="A66:A67"/>
    <mergeCell ref="F66:F69"/>
    <mergeCell ref="G66:H66"/>
    <mergeCell ref="I66:I69"/>
    <mergeCell ref="J66:L66"/>
    <mergeCell ref="V66:X66"/>
    <mergeCell ref="IV64:IX64"/>
    <mergeCell ref="HL64:HN64"/>
    <mergeCell ref="HL65:HN65"/>
    <mergeCell ref="GZ64:HB64"/>
    <mergeCell ref="HF64:HH64"/>
    <mergeCell ref="GZ65:HB65"/>
    <mergeCell ref="HF65:HH65"/>
    <mergeCell ref="GB64:GD64"/>
    <mergeCell ref="DN66:DP66"/>
    <mergeCell ref="DN67:DP67"/>
    <mergeCell ref="DQ66:DS66"/>
    <mergeCell ref="DQ67:DS67"/>
    <mergeCell ref="DB66:DD66"/>
    <mergeCell ref="DH66:DJ66"/>
    <mergeCell ref="DB67:DD67"/>
    <mergeCell ref="DH67:DJ67"/>
    <mergeCell ref="CS66:CU66"/>
    <mergeCell ref="CS67:CU67"/>
    <mergeCell ref="CP66:CR66"/>
    <mergeCell ref="CP67:CR67"/>
    <mergeCell ref="BR66:BT66"/>
    <mergeCell ref="G65:H65"/>
    <mergeCell ref="J65:L65"/>
    <mergeCell ref="V65:X65"/>
    <mergeCell ref="AB65:AD65"/>
    <mergeCell ref="AH65:AJ65"/>
    <mergeCell ref="IJ64:IL64"/>
    <mergeCell ref="IP64:IR64"/>
    <mergeCell ref="IJ65:IL65"/>
    <mergeCell ref="IP65:IR65"/>
    <mergeCell ref="ID64:IF64"/>
    <mergeCell ref="ID65:IF65"/>
    <mergeCell ref="HR64:HT64"/>
    <mergeCell ref="HX64:HZ64"/>
    <mergeCell ref="HR65:HT65"/>
    <mergeCell ref="HX65:HZ65"/>
    <mergeCell ref="AH66:AJ66"/>
    <mergeCell ref="AT66:AV66"/>
    <mergeCell ref="AE66:AG66"/>
    <mergeCell ref="CD66:CF66"/>
    <mergeCell ref="FP66:FR66"/>
    <mergeCell ref="FD66:FF66"/>
    <mergeCell ref="FJ66:FL66"/>
    <mergeCell ref="DZ64:EB64"/>
    <mergeCell ref="EO64:EQ64"/>
    <mergeCell ref="EO65:EQ65"/>
    <mergeCell ref="FA64:FC64"/>
    <mergeCell ref="FA65:FC65"/>
    <mergeCell ref="GT64:GV64"/>
    <mergeCell ref="GB65:GD65"/>
    <mergeCell ref="GT65:GV65"/>
    <mergeCell ref="FV64:FX64"/>
    <mergeCell ref="FV65:FX65"/>
    <mergeCell ref="FJ64:FL64"/>
    <mergeCell ref="FP64:FR64"/>
    <mergeCell ref="FJ65:FL65"/>
    <mergeCell ref="FP65:FR65"/>
    <mergeCell ref="FM64:FO64"/>
    <mergeCell ref="FM65:FO65"/>
    <mergeCell ref="FY64:GA64"/>
    <mergeCell ref="FY65:GA65"/>
    <mergeCell ref="G64:H64"/>
    <mergeCell ref="J64:L64"/>
    <mergeCell ref="V64:X64"/>
    <mergeCell ref="IV62:IX62"/>
    <mergeCell ref="HL62:HN62"/>
    <mergeCell ref="HL63:HN63"/>
    <mergeCell ref="GZ62:HB62"/>
    <mergeCell ref="HF62:HH62"/>
    <mergeCell ref="GZ63:HB63"/>
    <mergeCell ref="EF64:EH64"/>
    <mergeCell ref="DZ65:EB65"/>
    <mergeCell ref="EF65:EH65"/>
    <mergeCell ref="DN64:DP64"/>
    <mergeCell ref="DT64:DV64"/>
    <mergeCell ref="DN65:DP65"/>
    <mergeCell ref="DT65:DV65"/>
    <mergeCell ref="DQ64:DS64"/>
    <mergeCell ref="DQ65:DS65"/>
    <mergeCell ref="DH64:DJ64"/>
    <mergeCell ref="DH65:DJ65"/>
    <mergeCell ref="DE64:DG64"/>
    <mergeCell ref="DE65:DG65"/>
    <mergeCell ref="DK64:DM64"/>
    <mergeCell ref="CP64:CR64"/>
    <mergeCell ref="DB64:DD64"/>
    <mergeCell ref="CP65:CR65"/>
    <mergeCell ref="DB65:DD65"/>
    <mergeCell ref="CS64:CU64"/>
    <mergeCell ref="CS65:CU65"/>
    <mergeCell ref="EC64:EE64"/>
    <mergeCell ref="EC65:EE65"/>
    <mergeCell ref="FD64:FF64"/>
    <mergeCell ref="AB63:AD63"/>
    <mergeCell ref="AH63:AJ63"/>
    <mergeCell ref="IJ62:IL62"/>
    <mergeCell ref="IP62:IR62"/>
    <mergeCell ref="IJ63:IL63"/>
    <mergeCell ref="IP63:IR63"/>
    <mergeCell ref="ID62:IF62"/>
    <mergeCell ref="ID63:IF63"/>
    <mergeCell ref="HR62:HT62"/>
    <mergeCell ref="HX62:HZ62"/>
    <mergeCell ref="HR63:HT63"/>
    <mergeCell ref="HX63:HZ63"/>
    <mergeCell ref="BR64:BT64"/>
    <mergeCell ref="BF65:BH65"/>
    <mergeCell ref="BR65:BT65"/>
    <mergeCell ref="BI64:BK64"/>
    <mergeCell ref="BI65:BK65"/>
    <mergeCell ref="AT64:AV64"/>
    <mergeCell ref="AT65:AV65"/>
    <mergeCell ref="AK64:AM64"/>
    <mergeCell ref="AK65:AM65"/>
    <mergeCell ref="AB64:AD64"/>
    <mergeCell ref="AH64:AJ64"/>
    <mergeCell ref="AE64:AG64"/>
    <mergeCell ref="AE65:AG65"/>
    <mergeCell ref="FD65:FF65"/>
    <mergeCell ref="ER64:ET64"/>
    <mergeCell ref="EX64:EZ64"/>
    <mergeCell ref="ER65:ET65"/>
    <mergeCell ref="EX65:EZ65"/>
    <mergeCell ref="EL64:EN64"/>
    <mergeCell ref="EL65:EN65"/>
    <mergeCell ref="ER62:ET62"/>
    <mergeCell ref="EX62:EZ62"/>
    <mergeCell ref="ER63:ET63"/>
    <mergeCell ref="EX63:EZ63"/>
    <mergeCell ref="EL62:EN62"/>
    <mergeCell ref="EL63:EN63"/>
    <mergeCell ref="EO62:EQ62"/>
    <mergeCell ref="EO63:EQ63"/>
    <mergeCell ref="FA62:FC62"/>
    <mergeCell ref="FA63:FC63"/>
    <mergeCell ref="HF63:HH63"/>
    <mergeCell ref="GB62:GD62"/>
    <mergeCell ref="GT62:GV62"/>
    <mergeCell ref="GB63:GD63"/>
    <mergeCell ref="GT63:GV63"/>
    <mergeCell ref="FV62:FX62"/>
    <mergeCell ref="FV63:FX63"/>
    <mergeCell ref="FJ62:FL62"/>
    <mergeCell ref="FP62:FR62"/>
    <mergeCell ref="FJ63:FL63"/>
    <mergeCell ref="FP63:FR63"/>
    <mergeCell ref="FM62:FO62"/>
    <mergeCell ref="FM63:FO63"/>
    <mergeCell ref="FY63:GA63"/>
    <mergeCell ref="M62:O62"/>
    <mergeCell ref="M63:O63"/>
    <mergeCell ref="Y62:AA62"/>
    <mergeCell ref="Y63:AA63"/>
    <mergeCell ref="A62:A65"/>
    <mergeCell ref="F62:F65"/>
    <mergeCell ref="G62:H62"/>
    <mergeCell ref="I62:I65"/>
    <mergeCell ref="J62:L62"/>
    <mergeCell ref="M64:O64"/>
    <mergeCell ref="M65:O65"/>
    <mergeCell ref="CP62:CR62"/>
    <mergeCell ref="DB62:DD62"/>
    <mergeCell ref="CP63:CR63"/>
    <mergeCell ref="DB63:DD63"/>
    <mergeCell ref="CS62:CU62"/>
    <mergeCell ref="CS63:CU63"/>
    <mergeCell ref="CD62:CF62"/>
    <mergeCell ref="CD63:CF63"/>
    <mergeCell ref="CG62:CI62"/>
    <mergeCell ref="CG63:CI63"/>
    <mergeCell ref="BF62:BH62"/>
    <mergeCell ref="BR62:BT62"/>
    <mergeCell ref="BF63:BH63"/>
    <mergeCell ref="BR63:BT63"/>
    <mergeCell ref="BI62:BK62"/>
    <mergeCell ref="BI63:BK63"/>
    <mergeCell ref="AT62:AV62"/>
    <mergeCell ref="AT63:AV63"/>
    <mergeCell ref="G63:H63"/>
    <mergeCell ref="J63:L63"/>
    <mergeCell ref="V63:X63"/>
    <mergeCell ref="IP60:IR60"/>
    <mergeCell ref="IV60:IX60"/>
    <mergeCell ref="IP61:IR61"/>
    <mergeCell ref="IV61:IX61"/>
    <mergeCell ref="ID60:IF60"/>
    <mergeCell ref="IJ60:IL60"/>
    <mergeCell ref="ID61:IF61"/>
    <mergeCell ref="IJ61:IL61"/>
    <mergeCell ref="HX60:HZ60"/>
    <mergeCell ref="AK62:AM62"/>
    <mergeCell ref="AK63:AM63"/>
    <mergeCell ref="AW62:AY62"/>
    <mergeCell ref="AB62:AD62"/>
    <mergeCell ref="AH62:AJ62"/>
    <mergeCell ref="AE62:AG62"/>
    <mergeCell ref="AE63:AG63"/>
    <mergeCell ref="V62:X62"/>
    <mergeCell ref="DZ62:EB62"/>
    <mergeCell ref="EF62:EH62"/>
    <mergeCell ref="DZ63:EB63"/>
    <mergeCell ref="EF63:EH63"/>
    <mergeCell ref="DN62:DP62"/>
    <mergeCell ref="DT62:DV62"/>
    <mergeCell ref="DN63:DP63"/>
    <mergeCell ref="DT63:DV63"/>
    <mergeCell ref="DW62:DY62"/>
    <mergeCell ref="DW63:DY63"/>
    <mergeCell ref="DH62:DJ62"/>
    <mergeCell ref="DH63:DJ63"/>
    <mergeCell ref="DE63:DG63"/>
    <mergeCell ref="DK62:DM62"/>
    <mergeCell ref="DK63:DM63"/>
    <mergeCell ref="HL60:HN60"/>
    <mergeCell ref="HR60:HT60"/>
    <mergeCell ref="HL61:HN61"/>
    <mergeCell ref="HR61:HT61"/>
    <mergeCell ref="HF60:HH60"/>
    <mergeCell ref="HF61:HH61"/>
    <mergeCell ref="GT60:GV60"/>
    <mergeCell ref="GZ60:HB60"/>
    <mergeCell ref="GT61:GV61"/>
    <mergeCell ref="GZ61:HB61"/>
    <mergeCell ref="G61:H61"/>
    <mergeCell ref="J61:L61"/>
    <mergeCell ref="V61:X61"/>
    <mergeCell ref="AB61:AD61"/>
    <mergeCell ref="AH61:AJ61"/>
    <mergeCell ref="AT61:AV61"/>
    <mergeCell ref="BF61:BH61"/>
    <mergeCell ref="BR61:BT61"/>
    <mergeCell ref="DW60:DY60"/>
    <mergeCell ref="DQ60:DS60"/>
    <mergeCell ref="DQ61:DS61"/>
    <mergeCell ref="EX60:EZ60"/>
    <mergeCell ref="FD60:FF60"/>
    <mergeCell ref="EX61:EZ61"/>
    <mergeCell ref="FD61:FF61"/>
    <mergeCell ref="ER60:ET60"/>
    <mergeCell ref="ER61:ET61"/>
    <mergeCell ref="EF60:EH60"/>
    <mergeCell ref="EL60:EN60"/>
    <mergeCell ref="EF61:EH61"/>
    <mergeCell ref="EL61:EN61"/>
    <mergeCell ref="EO60:EQ60"/>
    <mergeCell ref="EO61:EQ61"/>
    <mergeCell ref="FA60:FC60"/>
    <mergeCell ref="FA61:FC61"/>
    <mergeCell ref="GB60:GD60"/>
    <mergeCell ref="GB61:GD61"/>
    <mergeCell ref="FP60:FR60"/>
    <mergeCell ref="FV60:FX60"/>
    <mergeCell ref="FP61:FR61"/>
    <mergeCell ref="FV61:FX61"/>
    <mergeCell ref="FJ60:FL60"/>
    <mergeCell ref="FJ61:FL61"/>
    <mergeCell ref="FM60:FO60"/>
    <mergeCell ref="FM61:FO61"/>
    <mergeCell ref="DT61:DV61"/>
    <mergeCell ref="DZ61:EB61"/>
    <mergeCell ref="DW61:DY61"/>
    <mergeCell ref="DN60:DP60"/>
    <mergeCell ref="DN61:DP61"/>
    <mergeCell ref="DK60:DM60"/>
    <mergeCell ref="DK61:DM61"/>
    <mergeCell ref="DB60:DD60"/>
    <mergeCell ref="DH60:DJ60"/>
    <mergeCell ref="DB61:DD61"/>
    <mergeCell ref="DH61:DJ61"/>
    <mergeCell ref="CS60:CU60"/>
    <mergeCell ref="CS61:CU61"/>
    <mergeCell ref="CP60:CR60"/>
    <mergeCell ref="CP61:CR61"/>
    <mergeCell ref="EC60:EE60"/>
    <mergeCell ref="EC61:EE61"/>
    <mergeCell ref="BR60:BT60"/>
    <mergeCell ref="CD60:CF60"/>
    <mergeCell ref="CD61:CF61"/>
    <mergeCell ref="BI60:BK60"/>
    <mergeCell ref="BI61:BK61"/>
    <mergeCell ref="BF60:BH60"/>
    <mergeCell ref="AW60:AY60"/>
    <mergeCell ref="AW61:AY61"/>
    <mergeCell ref="AH60:AJ60"/>
    <mergeCell ref="AT60:AV60"/>
    <mergeCell ref="AE60:AG60"/>
    <mergeCell ref="AE61:AG61"/>
    <mergeCell ref="AK60:AM60"/>
    <mergeCell ref="AK61:AM61"/>
    <mergeCell ref="AB60:AD60"/>
    <mergeCell ref="G60:H60"/>
    <mergeCell ref="J60:L60"/>
    <mergeCell ref="V60:X60"/>
    <mergeCell ref="M60:O60"/>
    <mergeCell ref="M61:O61"/>
    <mergeCell ref="G59:H59"/>
    <mergeCell ref="J59:L59"/>
    <mergeCell ref="V59:X59"/>
    <mergeCell ref="AB59:AD59"/>
    <mergeCell ref="AH59:AJ59"/>
    <mergeCell ref="AT59:AV59"/>
    <mergeCell ref="M59:O59"/>
    <mergeCell ref="AE59:AG59"/>
    <mergeCell ref="AK59:AM59"/>
    <mergeCell ref="IP58:IR58"/>
    <mergeCell ref="IV58:IX58"/>
    <mergeCell ref="IP59:IR59"/>
    <mergeCell ref="IV59:IX59"/>
    <mergeCell ref="IJ58:IL58"/>
    <mergeCell ref="IJ59:IL59"/>
    <mergeCell ref="HX58:HZ58"/>
    <mergeCell ref="ID58:IF58"/>
    <mergeCell ref="HX59:HZ59"/>
    <mergeCell ref="ID59:IF59"/>
    <mergeCell ref="M58:O58"/>
    <mergeCell ref="DW58:DY58"/>
    <mergeCell ref="DW59:DY59"/>
    <mergeCell ref="DQ58:DS58"/>
    <mergeCell ref="DQ59:DS59"/>
    <mergeCell ref="GB58:GD58"/>
    <mergeCell ref="GT58:GV58"/>
    <mergeCell ref="GB59:GD59"/>
    <mergeCell ref="GT59:GV59"/>
    <mergeCell ref="FV58:FX58"/>
    <mergeCell ref="FV59:FX59"/>
    <mergeCell ref="FJ58:FL58"/>
    <mergeCell ref="FP58:FR58"/>
    <mergeCell ref="FJ59:FL59"/>
    <mergeCell ref="FP59:FR59"/>
    <mergeCell ref="FM58:FO58"/>
    <mergeCell ref="FM59:FO59"/>
    <mergeCell ref="HR58:HT58"/>
    <mergeCell ref="HR59:HT59"/>
    <mergeCell ref="HF58:HH58"/>
    <mergeCell ref="HL58:HN58"/>
    <mergeCell ref="HF59:HH59"/>
    <mergeCell ref="HL59:HN59"/>
    <mergeCell ref="GZ58:HB58"/>
    <mergeCell ref="GZ59:HB59"/>
    <mergeCell ref="DK58:DM58"/>
    <mergeCell ref="DK59:DM59"/>
    <mergeCell ref="DH58:DJ58"/>
    <mergeCell ref="DH59:DJ59"/>
    <mergeCell ref="CO58:CO59"/>
    <mergeCell ref="CP58:CR58"/>
    <mergeCell ref="DB58:DD58"/>
    <mergeCell ref="CP59:CR59"/>
    <mergeCell ref="DB59:DD59"/>
    <mergeCell ref="CS58:CU58"/>
    <mergeCell ref="CS59:CU59"/>
    <mergeCell ref="EC58:EE58"/>
    <mergeCell ref="EC59:EE59"/>
    <mergeCell ref="FD58:FF58"/>
    <mergeCell ref="FD59:FF59"/>
    <mergeCell ref="ER58:ET58"/>
    <mergeCell ref="EX58:EZ58"/>
    <mergeCell ref="ER59:ET59"/>
    <mergeCell ref="EX59:EZ59"/>
    <mergeCell ref="EL58:EN58"/>
    <mergeCell ref="EL59:EN59"/>
    <mergeCell ref="EO58:EQ58"/>
    <mergeCell ref="EO59:EQ59"/>
    <mergeCell ref="FA58:FC58"/>
    <mergeCell ref="FA59:FC59"/>
    <mergeCell ref="BR58:BT58"/>
    <mergeCell ref="CD58:CF58"/>
    <mergeCell ref="BR59:BT59"/>
    <mergeCell ref="CD59:CF59"/>
    <mergeCell ref="BI58:BK58"/>
    <mergeCell ref="BI59:BK59"/>
    <mergeCell ref="BF58:BH58"/>
    <mergeCell ref="BF59:BH59"/>
    <mergeCell ref="AW58:AY58"/>
    <mergeCell ref="AW59:AY59"/>
    <mergeCell ref="AH58:AJ58"/>
    <mergeCell ref="AT58:AV58"/>
    <mergeCell ref="AE58:AG58"/>
    <mergeCell ref="AK58:AM58"/>
    <mergeCell ref="AB58:AD58"/>
    <mergeCell ref="IV57:IX57"/>
    <mergeCell ref="A58:A61"/>
    <mergeCell ref="F58:F61"/>
    <mergeCell ref="G58:H58"/>
    <mergeCell ref="I58:I61"/>
    <mergeCell ref="J58:L58"/>
    <mergeCell ref="V58:X58"/>
    <mergeCell ref="HL57:HN57"/>
    <mergeCell ref="HR57:HT57"/>
    <mergeCell ref="DZ58:EB58"/>
    <mergeCell ref="EF58:EH58"/>
    <mergeCell ref="DZ59:EB59"/>
    <mergeCell ref="EF59:EH59"/>
    <mergeCell ref="DN58:DP58"/>
    <mergeCell ref="DT58:DV58"/>
    <mergeCell ref="DN59:DP59"/>
    <mergeCell ref="DT59:DV59"/>
    <mergeCell ref="GZ57:HB57"/>
    <mergeCell ref="HF57:HH57"/>
    <mergeCell ref="GT56:GV56"/>
    <mergeCell ref="GT57:GV57"/>
    <mergeCell ref="FV56:FX56"/>
    <mergeCell ref="GB56:GD56"/>
    <mergeCell ref="FV57:FX57"/>
    <mergeCell ref="GB57:GD57"/>
    <mergeCell ref="IV56:IX56"/>
    <mergeCell ref="G57:H57"/>
    <mergeCell ref="J57:L57"/>
    <mergeCell ref="V57:X57"/>
    <mergeCell ref="AB57:AD57"/>
    <mergeCell ref="AH57:AJ57"/>
    <mergeCell ref="AT57:AV57"/>
    <mergeCell ref="BF57:BH57"/>
    <mergeCell ref="IP56:IR56"/>
    <mergeCell ref="IP57:IR57"/>
    <mergeCell ref="ID56:IF56"/>
    <mergeCell ref="IJ56:IL56"/>
    <mergeCell ref="ID57:IF57"/>
    <mergeCell ref="IJ57:IL57"/>
    <mergeCell ref="HX56:HZ56"/>
    <mergeCell ref="HX57:HZ57"/>
    <mergeCell ref="HL56:HN56"/>
    <mergeCell ref="HR56:HT56"/>
    <mergeCell ref="GZ56:HB56"/>
    <mergeCell ref="M57:O57"/>
    <mergeCell ref="DW56:DY56"/>
    <mergeCell ref="DW57:DY57"/>
    <mergeCell ref="EL56:EN56"/>
    <mergeCell ref="ER56:ET56"/>
    <mergeCell ref="EL57:EN57"/>
    <mergeCell ref="ER57:ET57"/>
    <mergeCell ref="EF56:EH56"/>
    <mergeCell ref="EF57:EH57"/>
    <mergeCell ref="DT56:DV56"/>
    <mergeCell ref="DZ56:EB56"/>
    <mergeCell ref="DT57:DV57"/>
    <mergeCell ref="DZ57:EB57"/>
    <mergeCell ref="FP56:FR56"/>
    <mergeCell ref="FP57:FR57"/>
    <mergeCell ref="FD56:FF56"/>
    <mergeCell ref="FJ56:FL56"/>
    <mergeCell ref="FD57:FF57"/>
    <mergeCell ref="FJ57:FL57"/>
    <mergeCell ref="EX56:EZ56"/>
    <mergeCell ref="EX57:EZ57"/>
    <mergeCell ref="FM57:FO57"/>
    <mergeCell ref="DH56:DJ56"/>
    <mergeCell ref="DN56:DP56"/>
    <mergeCell ref="DH57:DJ57"/>
    <mergeCell ref="DN57:DP57"/>
    <mergeCell ref="DK56:DM56"/>
    <mergeCell ref="DK57:DM57"/>
    <mergeCell ref="DB56:DD56"/>
    <mergeCell ref="DB57:DD57"/>
    <mergeCell ref="CS56:CU56"/>
    <mergeCell ref="CS57:CU57"/>
    <mergeCell ref="DE56:DG56"/>
    <mergeCell ref="CJ56:CL56"/>
    <mergeCell ref="CP56:CR56"/>
    <mergeCell ref="CJ57:CL57"/>
    <mergeCell ref="CP57:CR57"/>
    <mergeCell ref="CD56:CF56"/>
    <mergeCell ref="CD57:CF57"/>
    <mergeCell ref="BR56:BT56"/>
    <mergeCell ref="BR57:BT57"/>
    <mergeCell ref="BI56:BK56"/>
    <mergeCell ref="BI57:BK57"/>
    <mergeCell ref="AT56:AV56"/>
    <mergeCell ref="AK56:AM56"/>
    <mergeCell ref="AK57:AM57"/>
    <mergeCell ref="AW56:AY56"/>
    <mergeCell ref="AW57:AY57"/>
    <mergeCell ref="AB56:AD56"/>
    <mergeCell ref="AH56:AJ56"/>
    <mergeCell ref="AE56:AG56"/>
    <mergeCell ref="AE57:AG57"/>
    <mergeCell ref="IV55:IX55"/>
    <mergeCell ref="G56:H56"/>
    <mergeCell ref="J56:L56"/>
    <mergeCell ref="V56:X56"/>
    <mergeCell ref="HL55:HN55"/>
    <mergeCell ref="HR55:HT55"/>
    <mergeCell ref="HX55:HZ55"/>
    <mergeCell ref="ID55:IF55"/>
    <mergeCell ref="IJ55:IL55"/>
    <mergeCell ref="IP55:IR55"/>
    <mergeCell ref="FP55:FR55"/>
    <mergeCell ref="FV55:FX55"/>
    <mergeCell ref="GB55:GD55"/>
    <mergeCell ref="GT55:GV55"/>
    <mergeCell ref="GZ55:HB55"/>
    <mergeCell ref="HF55:HH55"/>
    <mergeCell ref="EF55:EH55"/>
    <mergeCell ref="EL55:EN55"/>
    <mergeCell ref="ER55:ET55"/>
    <mergeCell ref="EX55:EZ55"/>
    <mergeCell ref="FD55:FF55"/>
    <mergeCell ref="FJ55:FL55"/>
    <mergeCell ref="CP55:CR55"/>
    <mergeCell ref="DB55:DD55"/>
    <mergeCell ref="DH55:DJ55"/>
    <mergeCell ref="DN55:DP55"/>
    <mergeCell ref="DT55:DV55"/>
    <mergeCell ref="DZ55:EB55"/>
    <mergeCell ref="CS55:CU55"/>
    <mergeCell ref="DE55:DG55"/>
    <mergeCell ref="DK55:DM55"/>
    <mergeCell ref="DQ55:DS55"/>
    <mergeCell ref="AH55:AJ55"/>
    <mergeCell ref="AT55:AV55"/>
    <mergeCell ref="BF55:BH55"/>
    <mergeCell ref="BR55:BT55"/>
    <mergeCell ref="CD55:CF55"/>
    <mergeCell ref="CJ55:CL55"/>
    <mergeCell ref="AK55:AM55"/>
    <mergeCell ref="AW55:AY55"/>
    <mergeCell ref="BI55:BK55"/>
    <mergeCell ref="BU55:BW55"/>
    <mergeCell ref="DW55:DY55"/>
    <mergeCell ref="HX54:IC54"/>
    <mergeCell ref="ID54:II54"/>
    <mergeCell ref="IJ54:IO54"/>
    <mergeCell ref="IP54:IU54"/>
    <mergeCell ref="IV54:JA54"/>
    <mergeCell ref="D55:D76"/>
    <mergeCell ref="G55:H55"/>
    <mergeCell ref="J55:L55"/>
    <mergeCell ref="V55:X55"/>
    <mergeCell ref="AB55:AD55"/>
    <mergeCell ref="GB54:GG54"/>
    <mergeCell ref="GT54:GY54"/>
    <mergeCell ref="GZ54:HE54"/>
    <mergeCell ref="HF54:HK54"/>
    <mergeCell ref="HL54:HQ54"/>
    <mergeCell ref="HR54:HW54"/>
    <mergeCell ref="EL54:EQ54"/>
    <mergeCell ref="ER54:EW54"/>
    <mergeCell ref="EX54:FI54"/>
    <mergeCell ref="FJ54:FO54"/>
    <mergeCell ref="FP54:FU54"/>
    <mergeCell ref="FV54:GA54"/>
    <mergeCell ref="CP54:CU54"/>
    <mergeCell ref="DB54:DM54"/>
    <mergeCell ref="DN54:DS54"/>
    <mergeCell ref="DT54:DY54"/>
    <mergeCell ref="DZ54:EE54"/>
    <mergeCell ref="EF54:EK54"/>
    <mergeCell ref="AH54:AM54"/>
    <mergeCell ref="AT54:AY54"/>
    <mergeCell ref="BF54:BK54"/>
    <mergeCell ref="BR54:BW54"/>
    <mergeCell ref="ID51:IO52"/>
    <mergeCell ref="IP51:JA52"/>
    <mergeCell ref="A53:C53"/>
    <mergeCell ref="D53:F53"/>
    <mergeCell ref="G53:I53"/>
    <mergeCell ref="A54:A57"/>
    <mergeCell ref="D54:E54"/>
    <mergeCell ref="F54:F57"/>
    <mergeCell ref="G54:H54"/>
    <mergeCell ref="I54:I57"/>
    <mergeCell ref="EX51:FI52"/>
    <mergeCell ref="FJ51:FU52"/>
    <mergeCell ref="FV51:GG52"/>
    <mergeCell ref="GT51:HE52"/>
    <mergeCell ref="HF51:HQ52"/>
    <mergeCell ref="HR51:IC52"/>
    <mergeCell ref="CD51:CO52"/>
    <mergeCell ref="CP51:DA52"/>
    <mergeCell ref="DB51:DM52"/>
    <mergeCell ref="DN51:DY52"/>
    <mergeCell ref="DZ51:EK52"/>
    <mergeCell ref="EL51:EW52"/>
    <mergeCell ref="EC55:EE55"/>
    <mergeCell ref="EC56:EE56"/>
    <mergeCell ref="EC57:EE57"/>
    <mergeCell ref="EO55:EQ55"/>
    <mergeCell ref="EO56:EQ56"/>
    <mergeCell ref="EO57:EQ57"/>
    <mergeCell ref="FA56:FC56"/>
    <mergeCell ref="FA57:FC57"/>
    <mergeCell ref="FM55:FO55"/>
    <mergeCell ref="FM56:FO56"/>
    <mergeCell ref="A51:I52"/>
    <mergeCell ref="J51:U52"/>
    <mergeCell ref="V51:AG52"/>
    <mergeCell ref="AH51:AS52"/>
    <mergeCell ref="AT51:BE52"/>
    <mergeCell ref="BF51:BQ52"/>
    <mergeCell ref="BR51:CC52"/>
    <mergeCell ref="EX50:FI50"/>
    <mergeCell ref="FJ50:FU50"/>
    <mergeCell ref="FV50:GG50"/>
    <mergeCell ref="GH50:GS50"/>
    <mergeCell ref="GT50:HE50"/>
    <mergeCell ref="HF50:HQ50"/>
    <mergeCell ref="CD50:CO50"/>
    <mergeCell ref="CP50:DA50"/>
    <mergeCell ref="DB50:DM50"/>
    <mergeCell ref="DN50:DY50"/>
    <mergeCell ref="DZ50:EK50"/>
    <mergeCell ref="EL50:EW50"/>
    <mergeCell ref="IY47:IY48"/>
    <mergeCell ref="IZ47:IZ48"/>
    <mergeCell ref="JA47:JA48"/>
    <mergeCell ref="DN48:DP48"/>
    <mergeCell ref="J50:U50"/>
    <mergeCell ref="V50:AG50"/>
    <mergeCell ref="AH50:AS50"/>
    <mergeCell ref="AT50:BE50"/>
    <mergeCell ref="BF50:BQ50"/>
    <mergeCell ref="BR50:CC50"/>
    <mergeCell ref="IS47:IS48"/>
    <mergeCell ref="IT47:IT48"/>
    <mergeCell ref="IU47:IU48"/>
    <mergeCell ref="IM47:IM48"/>
    <mergeCell ref="IN47:IN48"/>
    <mergeCell ref="IO47:IO48"/>
    <mergeCell ref="IG47:IG48"/>
    <mergeCell ref="IH47:IH48"/>
    <mergeCell ref="II47:II48"/>
    <mergeCell ref="IA47:IA48"/>
    <mergeCell ref="IB47:IB48"/>
    <mergeCell ref="IC47:IC48"/>
    <mergeCell ref="HR50:IC50"/>
    <mergeCell ref="ID50:IO50"/>
    <mergeCell ref="IP50:JA50"/>
    <mergeCell ref="GW47:GW48"/>
    <mergeCell ref="GX47:GX48"/>
    <mergeCell ref="GY47:GY48"/>
    <mergeCell ref="GZ47:HB48"/>
    <mergeCell ref="HF47:HH48"/>
    <mergeCell ref="HU47:HU48"/>
    <mergeCell ref="HV47:HV48"/>
    <mergeCell ref="HW47:HW48"/>
    <mergeCell ref="HO47:HO48"/>
    <mergeCell ref="HP47:HP48"/>
    <mergeCell ref="HQ47:HQ48"/>
    <mergeCell ref="HI47:HI48"/>
    <mergeCell ref="HJ47:HJ48"/>
    <mergeCell ref="HK47:HK48"/>
    <mergeCell ref="HL47:HN48"/>
    <mergeCell ref="HR47:HT48"/>
    <mergeCell ref="HX47:HZ48"/>
    <mergeCell ref="DW47:DW48"/>
    <mergeCell ref="DX47:DX48"/>
    <mergeCell ref="DN47:DP47"/>
    <mergeCell ref="DQ47:DQ48"/>
    <mergeCell ref="DR47:DR48"/>
    <mergeCell ref="DT47:DV47"/>
    <mergeCell ref="DT48:DV48"/>
    <mergeCell ref="IB44:IB45"/>
    <mergeCell ref="IC44:IC45"/>
    <mergeCell ref="DN45:DP45"/>
    <mergeCell ref="DQ45:DQ46"/>
    <mergeCell ref="DR45:DR46"/>
    <mergeCell ref="DN46:DP46"/>
    <mergeCell ref="HR44:HT45"/>
    <mergeCell ref="HU44:HU45"/>
    <mergeCell ref="HV44:HV45"/>
    <mergeCell ref="HW44:HW45"/>
    <mergeCell ref="HX44:HZ45"/>
    <mergeCell ref="IA44:IA45"/>
    <mergeCell ref="HJ44:HJ45"/>
    <mergeCell ref="HK44:HK45"/>
    <mergeCell ref="HL44:HN45"/>
    <mergeCell ref="HO44:HO45"/>
    <mergeCell ref="HP44:HP45"/>
    <mergeCell ref="HQ44:HQ45"/>
    <mergeCell ref="GZ44:HB45"/>
    <mergeCell ref="HC44:HC45"/>
    <mergeCell ref="HD44:HD45"/>
    <mergeCell ref="HE44:HE45"/>
    <mergeCell ref="HC47:HC48"/>
    <mergeCell ref="HD47:HD48"/>
    <mergeCell ref="HE47:HE48"/>
    <mergeCell ref="GX44:GX45"/>
    <mergeCell ref="GY44:GY45"/>
    <mergeCell ref="BQ43:BQ44"/>
    <mergeCell ref="DN43:DP43"/>
    <mergeCell ref="DQ43:DQ44"/>
    <mergeCell ref="DR43:DR44"/>
    <mergeCell ref="DT43:DV43"/>
    <mergeCell ref="DW43:DW44"/>
    <mergeCell ref="DN44:DP44"/>
    <mergeCell ref="DT44:DV44"/>
    <mergeCell ref="HF42:HH42"/>
    <mergeCell ref="FC41:FC42"/>
    <mergeCell ref="GT41:GV41"/>
    <mergeCell ref="GZ41:HB41"/>
    <mergeCell ref="HF41:HH41"/>
    <mergeCell ref="HL41:HN41"/>
    <mergeCell ref="HR41:HT41"/>
    <mergeCell ref="GT42:GV42"/>
    <mergeCell ref="BK43:BK44"/>
    <mergeCell ref="BL43:BN44"/>
    <mergeCell ref="BO43:BO44"/>
    <mergeCell ref="BP43:BP44"/>
    <mergeCell ref="AG43:AG44"/>
    <mergeCell ref="AZ43:BB44"/>
    <mergeCell ref="BC43:BC44"/>
    <mergeCell ref="BD43:BD44"/>
    <mergeCell ref="BE43:BE44"/>
    <mergeCell ref="BF43:BH43"/>
    <mergeCell ref="BF44:BH44"/>
    <mergeCell ref="V43:X43"/>
    <mergeCell ref="AB43:AD44"/>
    <mergeCell ref="AE43:AE44"/>
    <mergeCell ref="AF43:AF44"/>
    <mergeCell ref="V44:X44"/>
    <mergeCell ref="IT42:IT43"/>
    <mergeCell ref="HR42:HT42"/>
    <mergeCell ref="HX42:HZ42"/>
    <mergeCell ref="HX43:HZ43"/>
    <mergeCell ref="HL42:HN42"/>
    <mergeCell ref="GZ42:HB42"/>
    <mergeCell ref="HF44:HH45"/>
    <mergeCell ref="HI44:HI45"/>
    <mergeCell ref="DX43:DX44"/>
    <mergeCell ref="GT43:GV43"/>
    <mergeCell ref="GZ43:HB43"/>
    <mergeCell ref="HF43:HH43"/>
    <mergeCell ref="HL43:HN43"/>
    <mergeCell ref="HR43:HT43"/>
    <mergeCell ref="GT44:GV45"/>
    <mergeCell ref="GW44:GW45"/>
    <mergeCell ref="DZ41:EB42"/>
    <mergeCell ref="EC41:EC42"/>
    <mergeCell ref="ED41:ED42"/>
    <mergeCell ref="DT42:DV42"/>
    <mergeCell ref="IU42:IU43"/>
    <mergeCell ref="IV42:IX43"/>
    <mergeCell ref="IY42:IY43"/>
    <mergeCell ref="IZ42:IZ43"/>
    <mergeCell ref="JA42:JA43"/>
    <mergeCell ref="IJ42:IL43"/>
    <mergeCell ref="IM42:IM43"/>
    <mergeCell ref="IN42:IN43"/>
    <mergeCell ref="IO42:IO43"/>
    <mergeCell ref="IP42:IR43"/>
    <mergeCell ref="IS42:IS43"/>
    <mergeCell ref="ID42:IF43"/>
    <mergeCell ref="IG42:IG43"/>
    <mergeCell ref="IH42:IH43"/>
    <mergeCell ref="II42:II43"/>
    <mergeCell ref="IV41:IX41"/>
    <mergeCell ref="IJ40:IL40"/>
    <mergeCell ref="IP40:IR40"/>
    <mergeCell ref="IJ41:IL41"/>
    <mergeCell ref="IP41:IR41"/>
    <mergeCell ref="ID40:IF40"/>
    <mergeCell ref="ID41:IF41"/>
    <mergeCell ref="HR40:HT40"/>
    <mergeCell ref="BL41:BN41"/>
    <mergeCell ref="BO41:BO42"/>
    <mergeCell ref="BP41:BP42"/>
    <mergeCell ref="DN41:DP41"/>
    <mergeCell ref="DQ41:DQ42"/>
    <mergeCell ref="DR41:DR42"/>
    <mergeCell ref="BL42:BN42"/>
    <mergeCell ref="DN42:DP42"/>
    <mergeCell ref="BD41:BD42"/>
    <mergeCell ref="BE41:BE42"/>
    <mergeCell ref="BF41:BH41"/>
    <mergeCell ref="BI41:BI42"/>
    <mergeCell ref="BJ41:BJ42"/>
    <mergeCell ref="BK41:BK42"/>
    <mergeCell ref="BF42:BH42"/>
    <mergeCell ref="EU41:EU42"/>
    <mergeCell ref="EV41:EV42"/>
    <mergeCell ref="EW41:EW42"/>
    <mergeCell ref="EX41:EZ42"/>
    <mergeCell ref="FA41:FA42"/>
    <mergeCell ref="FB41:FB42"/>
    <mergeCell ref="EE41:EE42"/>
    <mergeCell ref="EL41:EN42"/>
    <mergeCell ref="EO41:EO42"/>
    <mergeCell ref="HX41:HZ41"/>
    <mergeCell ref="HL40:HN40"/>
    <mergeCell ref="GZ40:HB40"/>
    <mergeCell ref="HF40:HH40"/>
    <mergeCell ref="A40:B40"/>
    <mergeCell ref="V40:X40"/>
    <mergeCell ref="AB40:AD40"/>
    <mergeCell ref="AZ40:BB40"/>
    <mergeCell ref="BF40:BH40"/>
    <mergeCell ref="DN40:DP40"/>
    <mergeCell ref="BC40:BE40"/>
    <mergeCell ref="GT39:GV39"/>
    <mergeCell ref="GZ39:HB39"/>
    <mergeCell ref="HF39:HH39"/>
    <mergeCell ref="HL39:HN39"/>
    <mergeCell ref="GT40:GV40"/>
    <mergeCell ref="B41:C41"/>
    <mergeCell ref="E41:F42"/>
    <mergeCell ref="G41:I42"/>
    <mergeCell ref="V41:X41"/>
    <mergeCell ref="B42:C42"/>
    <mergeCell ref="V42:X42"/>
    <mergeCell ref="AB41:AD41"/>
    <mergeCell ref="AZ41:BB42"/>
    <mergeCell ref="BC41:BC42"/>
    <mergeCell ref="AB42:AD42"/>
    <mergeCell ref="EP41:EP42"/>
    <mergeCell ref="EQ41:EQ42"/>
    <mergeCell ref="ER41:ET42"/>
    <mergeCell ref="DT41:DV41"/>
    <mergeCell ref="DW41:DW42"/>
    <mergeCell ref="DX41:DX42"/>
    <mergeCell ref="BC39:BE39"/>
    <mergeCell ref="AB39:AD39"/>
    <mergeCell ref="AK39:AK40"/>
    <mergeCell ref="AL39:AL40"/>
    <mergeCell ref="HR39:HT39"/>
    <mergeCell ref="HF38:HH38"/>
    <mergeCell ref="HL38:HN38"/>
    <mergeCell ref="GZ38:HB38"/>
    <mergeCell ref="ER39:ET39"/>
    <mergeCell ref="EX39:EZ39"/>
    <mergeCell ref="ER40:ET40"/>
    <mergeCell ref="EX40:EZ40"/>
    <mergeCell ref="EL39:EN39"/>
    <mergeCell ref="EO39:EO40"/>
    <mergeCell ref="EP39:EP40"/>
    <mergeCell ref="EL40:EN40"/>
    <mergeCell ref="DQ39:DQ40"/>
    <mergeCell ref="DR39:DR40"/>
    <mergeCell ref="DT39:DV39"/>
    <mergeCell ref="DW39:DW40"/>
    <mergeCell ref="DX39:DX40"/>
    <mergeCell ref="DZ39:EB39"/>
    <mergeCell ref="DT40:DV40"/>
    <mergeCell ref="DZ40:EB40"/>
    <mergeCell ref="EU39:EW39"/>
    <mergeCell ref="EU40:EW40"/>
    <mergeCell ref="IV38:IX38"/>
    <mergeCell ref="IP39:IR39"/>
    <mergeCell ref="IV39:IX39"/>
    <mergeCell ref="IJ38:IL38"/>
    <mergeCell ref="IJ39:IL39"/>
    <mergeCell ref="HX38:HZ38"/>
    <mergeCell ref="ID38:IF38"/>
    <mergeCell ref="HX39:HZ39"/>
    <mergeCell ref="ID39:IF39"/>
    <mergeCell ref="HR38:HT38"/>
    <mergeCell ref="DN39:DP39"/>
    <mergeCell ref="BK39:BK40"/>
    <mergeCell ref="BL39:BN40"/>
    <mergeCell ref="BO39:BO40"/>
    <mergeCell ref="BP39:BP40"/>
    <mergeCell ref="BQ39:BQ40"/>
    <mergeCell ref="BU39:BU40"/>
    <mergeCell ref="HX40:HZ40"/>
    <mergeCell ref="IV40:IX40"/>
    <mergeCell ref="EX37:EZ37"/>
    <mergeCell ref="GT37:GV37"/>
    <mergeCell ref="EX38:EZ38"/>
    <mergeCell ref="GT38:GV38"/>
    <mergeCell ref="EL37:EN37"/>
    <mergeCell ref="EO37:EO38"/>
    <mergeCell ref="EP37:EP38"/>
    <mergeCell ref="ER37:ET37"/>
    <mergeCell ref="EL38:EN38"/>
    <mergeCell ref="ER38:ET38"/>
    <mergeCell ref="DN37:DP37"/>
    <mergeCell ref="DT37:DV37"/>
    <mergeCell ref="DZ37:EB37"/>
    <mergeCell ref="DN38:DP38"/>
    <mergeCell ref="DT38:DV38"/>
    <mergeCell ref="DZ38:EB38"/>
    <mergeCell ref="EC37:EE37"/>
    <mergeCell ref="EU37:EW37"/>
    <mergeCell ref="EU38:EW38"/>
    <mergeCell ref="BL37:BN37"/>
    <mergeCell ref="BO37:BO38"/>
    <mergeCell ref="BP37:BP38"/>
    <mergeCell ref="BF38:BK38"/>
    <mergeCell ref="BL38:BN38"/>
    <mergeCell ref="BC37:BE37"/>
    <mergeCell ref="BC38:BE38"/>
    <mergeCell ref="AK37:AK38"/>
    <mergeCell ref="AL37:AL38"/>
    <mergeCell ref="AM37:AM38"/>
    <mergeCell ref="AZ37:BB37"/>
    <mergeCell ref="AT38:AY45"/>
    <mergeCell ref="AZ38:BB38"/>
    <mergeCell ref="AM39:AM40"/>
    <mergeCell ref="AZ39:BB39"/>
    <mergeCell ref="A37:B37"/>
    <mergeCell ref="M37:M38"/>
    <mergeCell ref="N37:N38"/>
    <mergeCell ref="O37:O38"/>
    <mergeCell ref="AB37:AD37"/>
    <mergeCell ref="A38:B38"/>
    <mergeCell ref="V38:AA38"/>
    <mergeCell ref="AB38:AD38"/>
    <mergeCell ref="AE37:AG37"/>
    <mergeCell ref="A39:B39"/>
    <mergeCell ref="M39:M40"/>
    <mergeCell ref="N39:N40"/>
    <mergeCell ref="O39:O40"/>
    <mergeCell ref="V39:X39"/>
    <mergeCell ref="BF39:BH39"/>
    <mergeCell ref="BI39:BI40"/>
    <mergeCell ref="BJ39:BJ40"/>
    <mergeCell ref="FP35:FR36"/>
    <mergeCell ref="FS35:FS36"/>
    <mergeCell ref="FT35:FT36"/>
    <mergeCell ref="FU35:FU36"/>
    <mergeCell ref="FV35:FX36"/>
    <mergeCell ref="FY35:FY36"/>
    <mergeCell ref="HR36:HT36"/>
    <mergeCell ref="HX36:HZ36"/>
    <mergeCell ref="HR37:HT37"/>
    <mergeCell ref="HX37:HZ37"/>
    <mergeCell ref="HL36:HN36"/>
    <mergeCell ref="HL37:HN37"/>
    <mergeCell ref="GZ36:HB36"/>
    <mergeCell ref="HF36:HH36"/>
    <mergeCell ref="GZ37:HB37"/>
    <mergeCell ref="HF37:HH37"/>
    <mergeCell ref="IV36:IX36"/>
    <mergeCell ref="IV37:IX37"/>
    <mergeCell ref="IJ36:IL36"/>
    <mergeCell ref="IP36:IR36"/>
    <mergeCell ref="IJ37:IL37"/>
    <mergeCell ref="IP37:IR37"/>
    <mergeCell ref="ID36:IF36"/>
    <mergeCell ref="ID37:IF37"/>
    <mergeCell ref="FH35:FH36"/>
    <mergeCell ref="FI35:FI36"/>
    <mergeCell ref="FJ35:FL36"/>
    <mergeCell ref="FM35:FM36"/>
    <mergeCell ref="FN35:FN36"/>
    <mergeCell ref="FO35:FO36"/>
    <mergeCell ref="EX35:EZ35"/>
    <mergeCell ref="FD35:FF36"/>
    <mergeCell ref="FG35:FG36"/>
    <mergeCell ref="EP35:EP36"/>
    <mergeCell ref="EQ35:EQ36"/>
    <mergeCell ref="ER35:ET35"/>
    <mergeCell ref="EU35:EW35"/>
    <mergeCell ref="EU36:EW36"/>
    <mergeCell ref="IV35:IX35"/>
    <mergeCell ref="A36:B36"/>
    <mergeCell ref="AB36:AD36"/>
    <mergeCell ref="AZ36:BB36"/>
    <mergeCell ref="BL36:BN36"/>
    <mergeCell ref="DN36:DP36"/>
    <mergeCell ref="DT36:DV36"/>
    <mergeCell ref="DZ36:EB36"/>
    <mergeCell ref="ER36:ET36"/>
    <mergeCell ref="EX36:EZ36"/>
    <mergeCell ref="GN35:GP36"/>
    <mergeCell ref="GQ35:GQ36"/>
    <mergeCell ref="GR35:GR36"/>
    <mergeCell ref="GS35:GS36"/>
    <mergeCell ref="GT35:GV35"/>
    <mergeCell ref="GZ35:HB35"/>
    <mergeCell ref="GT36:GV36"/>
    <mergeCell ref="FZ35:FZ36"/>
    <mergeCell ref="DZ35:EB35"/>
    <mergeCell ref="EL35:EN36"/>
    <mergeCell ref="EO35:EO36"/>
    <mergeCell ref="EC35:EE35"/>
    <mergeCell ref="EC36:EE36"/>
    <mergeCell ref="DN35:DP35"/>
    <mergeCell ref="DQ35:DQ36"/>
    <mergeCell ref="DR35:DR36"/>
    <mergeCell ref="DT35:DV35"/>
    <mergeCell ref="DW35:DW36"/>
    <mergeCell ref="DX35:DX36"/>
    <mergeCell ref="CT35:CT36"/>
    <mergeCell ref="CU35:CU36"/>
    <mergeCell ref="DB35:DD36"/>
    <mergeCell ref="DE35:DE36"/>
    <mergeCell ref="DF35:DF36"/>
    <mergeCell ref="DG35:DG36"/>
    <mergeCell ref="CD35:CF36"/>
    <mergeCell ref="CG35:CG36"/>
    <mergeCell ref="CH35:CH36"/>
    <mergeCell ref="CI35:CI36"/>
    <mergeCell ref="CP35:CR36"/>
    <mergeCell ref="CS35:CS36"/>
    <mergeCell ref="BO35:BO36"/>
    <mergeCell ref="BP35:BP36"/>
    <mergeCell ref="BR35:BT36"/>
    <mergeCell ref="BU35:BU36"/>
    <mergeCell ref="BV35:BV36"/>
    <mergeCell ref="BW35:BW36"/>
    <mergeCell ref="BF35:BH36"/>
    <mergeCell ref="BI35:BI36"/>
    <mergeCell ref="BJ35:BJ36"/>
    <mergeCell ref="BK35:BK36"/>
    <mergeCell ref="BL35:BN35"/>
    <mergeCell ref="IV34:IX34"/>
    <mergeCell ref="A35:B35"/>
    <mergeCell ref="J35:L36"/>
    <mergeCell ref="M35:M36"/>
    <mergeCell ref="N35:N36"/>
    <mergeCell ref="O35:O36"/>
    <mergeCell ref="V35:X36"/>
    <mergeCell ref="IP34:IR34"/>
    <mergeCell ref="IP35:IR35"/>
    <mergeCell ref="ID34:IF34"/>
    <mergeCell ref="IJ34:IL34"/>
    <mergeCell ref="ID35:IF35"/>
    <mergeCell ref="IJ35:IL35"/>
    <mergeCell ref="HX34:HZ34"/>
    <mergeCell ref="HX35:HZ35"/>
    <mergeCell ref="BC35:BE35"/>
    <mergeCell ref="BC36:BE36"/>
    <mergeCell ref="AW35:AW36"/>
    <mergeCell ref="AX35:AX36"/>
    <mergeCell ref="AY35:AY36"/>
    <mergeCell ref="AZ35:BB35"/>
    <mergeCell ref="AH35:AJ36"/>
    <mergeCell ref="AK35:AK36"/>
    <mergeCell ref="AL35:AL36"/>
    <mergeCell ref="AM35:AM36"/>
    <mergeCell ref="AT35:AV36"/>
    <mergeCell ref="AE35:AG35"/>
    <mergeCell ref="AE36:AG36"/>
    <mergeCell ref="Y35:Y36"/>
    <mergeCell ref="Z35:Z36"/>
    <mergeCell ref="AA35:AA36"/>
    <mergeCell ref="AB35:AD35"/>
    <mergeCell ref="HL33:HN33"/>
    <mergeCell ref="HR33:HT33"/>
    <mergeCell ref="HX33:HZ33"/>
    <mergeCell ref="GN33:GP33"/>
    <mergeCell ref="GN34:GP34"/>
    <mergeCell ref="FV33:FX33"/>
    <mergeCell ref="GH33:GJ33"/>
    <mergeCell ref="FV34:FX34"/>
    <mergeCell ref="GH34:GJ34"/>
    <mergeCell ref="HL34:HN34"/>
    <mergeCell ref="HR34:HT34"/>
    <mergeCell ref="HL35:HN35"/>
    <mergeCell ref="HR35:HT35"/>
    <mergeCell ref="HF34:HH34"/>
    <mergeCell ref="HF35:HH35"/>
    <mergeCell ref="GT34:GV34"/>
    <mergeCell ref="GZ34:HB34"/>
    <mergeCell ref="GW35:GY35"/>
    <mergeCell ref="GA35:GA36"/>
    <mergeCell ref="GH35:GJ36"/>
    <mergeCell ref="GK35:GK36"/>
    <mergeCell ref="GL35:GL36"/>
    <mergeCell ref="GM35:GM36"/>
    <mergeCell ref="EU33:EW33"/>
    <mergeCell ref="EU34:EW34"/>
    <mergeCell ref="EO33:EQ33"/>
    <mergeCell ref="EO34:EQ34"/>
    <mergeCell ref="FP33:FR33"/>
    <mergeCell ref="FP34:FR34"/>
    <mergeCell ref="FD33:FF33"/>
    <mergeCell ref="FJ33:FL33"/>
    <mergeCell ref="FD34:FF34"/>
    <mergeCell ref="FJ34:FL34"/>
    <mergeCell ref="EX33:EZ33"/>
    <mergeCell ref="EX34:EZ34"/>
    <mergeCell ref="FM33:FO33"/>
    <mergeCell ref="FM34:FO34"/>
    <mergeCell ref="GT33:GV33"/>
    <mergeCell ref="GZ33:HB33"/>
    <mergeCell ref="HF33:HH33"/>
    <mergeCell ref="AB33:AD33"/>
    <mergeCell ref="AB34:AD34"/>
    <mergeCell ref="Y33:AA33"/>
    <mergeCell ref="Y34:AA34"/>
    <mergeCell ref="A33:B33"/>
    <mergeCell ref="J33:L33"/>
    <mergeCell ref="V33:X33"/>
    <mergeCell ref="A34:B34"/>
    <mergeCell ref="J34:L34"/>
    <mergeCell ref="V34:X34"/>
    <mergeCell ref="M34:O34"/>
    <mergeCell ref="CD33:CF33"/>
    <mergeCell ref="CP33:CR33"/>
    <mergeCell ref="CD34:CF34"/>
    <mergeCell ref="CP34:CR34"/>
    <mergeCell ref="BO33:BO34"/>
    <mergeCell ref="BP33:BP34"/>
    <mergeCell ref="BR33:BT33"/>
    <mergeCell ref="BR34:BT34"/>
    <mergeCell ref="BU33:BW33"/>
    <mergeCell ref="BU34:BW34"/>
    <mergeCell ref="BF33:BH33"/>
    <mergeCell ref="BL33:BN33"/>
    <mergeCell ref="BF34:BH34"/>
    <mergeCell ref="BL34:BN34"/>
    <mergeCell ref="BC33:BE33"/>
    <mergeCell ref="BC34:BE34"/>
    <mergeCell ref="AZ33:BB33"/>
    <mergeCell ref="AZ34:BB34"/>
    <mergeCell ref="AK33:AM33"/>
    <mergeCell ref="AK34:AM34"/>
    <mergeCell ref="HX32:HZ32"/>
    <mergeCell ref="HL32:HN32"/>
    <mergeCell ref="GZ32:HB32"/>
    <mergeCell ref="HF32:HH32"/>
    <mergeCell ref="IV32:IX32"/>
    <mergeCell ref="IV33:IX33"/>
    <mergeCell ref="IJ32:IL32"/>
    <mergeCell ref="IP32:IR32"/>
    <mergeCell ref="IJ33:IL33"/>
    <mergeCell ref="IP33:IR33"/>
    <mergeCell ref="ID32:IF32"/>
    <mergeCell ref="ID33:IF33"/>
    <mergeCell ref="AH33:AJ33"/>
    <mergeCell ref="AT33:AV33"/>
    <mergeCell ref="AH34:AJ34"/>
    <mergeCell ref="AT34:AV34"/>
    <mergeCell ref="AE33:AG33"/>
    <mergeCell ref="AE34:AG34"/>
    <mergeCell ref="EL33:EN33"/>
    <mergeCell ref="ER33:ET33"/>
    <mergeCell ref="EL34:EN34"/>
    <mergeCell ref="ER34:ET34"/>
    <mergeCell ref="DX33:DX34"/>
    <mergeCell ref="DY33:DY34"/>
    <mergeCell ref="DZ33:EB33"/>
    <mergeCell ref="DZ34:EB34"/>
    <mergeCell ref="EC33:EE33"/>
    <mergeCell ref="EC34:EE34"/>
    <mergeCell ref="DN33:DP33"/>
    <mergeCell ref="DT33:DV34"/>
    <mergeCell ref="DW33:DW34"/>
    <mergeCell ref="DN34:DP34"/>
    <mergeCell ref="A32:B32"/>
    <mergeCell ref="D32:I32"/>
    <mergeCell ref="J32:L32"/>
    <mergeCell ref="V32:X32"/>
    <mergeCell ref="AB32:AD32"/>
    <mergeCell ref="AH32:AJ32"/>
    <mergeCell ref="Y32:AA32"/>
    <mergeCell ref="AE32:AG32"/>
    <mergeCell ref="GT31:GV31"/>
    <mergeCell ref="GZ31:HB31"/>
    <mergeCell ref="HF31:HH31"/>
    <mergeCell ref="HL31:HN31"/>
    <mergeCell ref="GT32:GV32"/>
    <mergeCell ref="GH31:GJ31"/>
    <mergeCell ref="GN31:GP31"/>
    <mergeCell ref="GH32:GJ32"/>
    <mergeCell ref="GN32:GP32"/>
    <mergeCell ref="FV31:FX31"/>
    <mergeCell ref="DQ31:DS31"/>
    <mergeCell ref="DQ32:DS32"/>
    <mergeCell ref="EO31:EQ31"/>
    <mergeCell ref="EO32:EQ32"/>
    <mergeCell ref="FV32:FX32"/>
    <mergeCell ref="FJ31:FL31"/>
    <mergeCell ref="FP31:FR31"/>
    <mergeCell ref="FJ32:FL32"/>
    <mergeCell ref="FP32:FR32"/>
    <mergeCell ref="FD31:FF31"/>
    <mergeCell ref="FD32:FF32"/>
    <mergeCell ref="ER31:ET31"/>
    <mergeCell ref="EX31:EZ31"/>
    <mergeCell ref="ER32:ET32"/>
    <mergeCell ref="EX32:EZ32"/>
    <mergeCell ref="EU31:EW31"/>
    <mergeCell ref="EU32:EW32"/>
    <mergeCell ref="FM31:FO31"/>
    <mergeCell ref="FM32:FO32"/>
    <mergeCell ref="BC31:BE31"/>
    <mergeCell ref="BC32:BE32"/>
    <mergeCell ref="EL31:EN31"/>
    <mergeCell ref="EL32:EN32"/>
    <mergeCell ref="EC31:EE31"/>
    <mergeCell ref="EC32:EE32"/>
    <mergeCell ref="DT31:DV31"/>
    <mergeCell ref="DZ31:EB31"/>
    <mergeCell ref="DT32:DV32"/>
    <mergeCell ref="DZ32:EB32"/>
    <mergeCell ref="DW32:DY32"/>
    <mergeCell ref="DN31:DP31"/>
    <mergeCell ref="DN32:DP32"/>
    <mergeCell ref="DE31:DG31"/>
    <mergeCell ref="DE32:DG32"/>
    <mergeCell ref="CP31:CR31"/>
    <mergeCell ref="DB31:DD31"/>
    <mergeCell ref="CP32:CR32"/>
    <mergeCell ref="DB32:DD32"/>
    <mergeCell ref="CS31:CU31"/>
    <mergeCell ref="CS32:CU32"/>
    <mergeCell ref="AZ31:BB31"/>
    <mergeCell ref="AT32:AV32"/>
    <mergeCell ref="AZ32:BB32"/>
    <mergeCell ref="AK31:AM31"/>
    <mergeCell ref="AK32:AM32"/>
    <mergeCell ref="AH31:AJ31"/>
    <mergeCell ref="AE31:AG31"/>
    <mergeCell ref="V31:X31"/>
    <mergeCell ref="AB31:AD31"/>
    <mergeCell ref="Y31:AA31"/>
    <mergeCell ref="IV30:IX30"/>
    <mergeCell ref="IV31:IX31"/>
    <mergeCell ref="IJ30:IL30"/>
    <mergeCell ref="IP30:IR30"/>
    <mergeCell ref="IJ31:IL31"/>
    <mergeCell ref="IP31:IR31"/>
    <mergeCell ref="ID30:IF30"/>
    <mergeCell ref="CD31:CF31"/>
    <mergeCell ref="CD32:CF32"/>
    <mergeCell ref="BU31:BW31"/>
    <mergeCell ref="BU32:BW32"/>
    <mergeCell ref="CG31:CI31"/>
    <mergeCell ref="BL31:BN31"/>
    <mergeCell ref="BO31:BO32"/>
    <mergeCell ref="BP31:BP32"/>
    <mergeCell ref="BR31:BT31"/>
    <mergeCell ref="BL32:BN32"/>
    <mergeCell ref="BR32:BT32"/>
    <mergeCell ref="BI31:BK31"/>
    <mergeCell ref="BI32:BK32"/>
    <mergeCell ref="BF31:BH31"/>
    <mergeCell ref="BF32:BH32"/>
    <mergeCell ref="A30:B30"/>
    <mergeCell ref="G30:G31"/>
    <mergeCell ref="H30:I31"/>
    <mergeCell ref="J30:L30"/>
    <mergeCell ref="V30:X30"/>
    <mergeCell ref="AB30:AD30"/>
    <mergeCell ref="A31:B31"/>
    <mergeCell ref="J31:L31"/>
    <mergeCell ref="HR29:HT29"/>
    <mergeCell ref="HX29:HZ29"/>
    <mergeCell ref="ID29:IF29"/>
    <mergeCell ref="IJ29:IL29"/>
    <mergeCell ref="IP29:IR29"/>
    <mergeCell ref="IV29:IX29"/>
    <mergeCell ref="GT29:GV29"/>
    <mergeCell ref="GZ29:HB29"/>
    <mergeCell ref="HF29:HH29"/>
    <mergeCell ref="HL29:HN29"/>
    <mergeCell ref="GT30:GV30"/>
    <mergeCell ref="GH29:GJ29"/>
    <mergeCell ref="GN29:GP29"/>
    <mergeCell ref="GH30:GJ30"/>
    <mergeCell ref="GN30:GP30"/>
    <mergeCell ref="ID31:IF31"/>
    <mergeCell ref="HR30:HT30"/>
    <mergeCell ref="HX30:HZ30"/>
    <mergeCell ref="HR31:HT31"/>
    <mergeCell ref="HX31:HZ31"/>
    <mergeCell ref="HL30:HN30"/>
    <mergeCell ref="GZ30:HB30"/>
    <mergeCell ref="HF30:HH30"/>
    <mergeCell ref="AT31:AV31"/>
    <mergeCell ref="ER30:ET30"/>
    <mergeCell ref="EX30:EZ30"/>
    <mergeCell ref="EL29:EN29"/>
    <mergeCell ref="EL30:EN30"/>
    <mergeCell ref="EC29:EE29"/>
    <mergeCell ref="EC30:EE30"/>
    <mergeCell ref="DT29:DV29"/>
    <mergeCell ref="DZ29:EB29"/>
    <mergeCell ref="DT30:DV30"/>
    <mergeCell ref="DZ30:EB30"/>
    <mergeCell ref="EU29:EW29"/>
    <mergeCell ref="EU30:EW30"/>
    <mergeCell ref="EO29:EQ29"/>
    <mergeCell ref="EO30:EQ30"/>
    <mergeCell ref="FV29:FX29"/>
    <mergeCell ref="FV30:FX30"/>
    <mergeCell ref="FJ29:FL29"/>
    <mergeCell ref="FP29:FR29"/>
    <mergeCell ref="FJ30:FL30"/>
    <mergeCell ref="FP30:FR30"/>
    <mergeCell ref="FD29:FF29"/>
    <mergeCell ref="FD30:FF30"/>
    <mergeCell ref="FM29:FO29"/>
    <mergeCell ref="FM30:FO30"/>
    <mergeCell ref="DN30:DP30"/>
    <mergeCell ref="DE29:DG29"/>
    <mergeCell ref="DE30:DG30"/>
    <mergeCell ref="DQ29:DS29"/>
    <mergeCell ref="CP29:CR29"/>
    <mergeCell ref="DB29:DD29"/>
    <mergeCell ref="CP30:CR30"/>
    <mergeCell ref="DB30:DD30"/>
    <mergeCell ref="CS29:CU29"/>
    <mergeCell ref="CS30:CU30"/>
    <mergeCell ref="CD29:CF29"/>
    <mergeCell ref="CD30:CF30"/>
    <mergeCell ref="BU30:BW30"/>
    <mergeCell ref="CG29:CI29"/>
    <mergeCell ref="CG30:CI30"/>
    <mergeCell ref="BL29:BN29"/>
    <mergeCell ref="BO29:BO30"/>
    <mergeCell ref="BP29:BP30"/>
    <mergeCell ref="BR29:BT29"/>
    <mergeCell ref="BL30:BN30"/>
    <mergeCell ref="BR30:BT30"/>
    <mergeCell ref="DQ30:DS30"/>
    <mergeCell ref="BI30:BK30"/>
    <mergeCell ref="BF29:BH29"/>
    <mergeCell ref="BF30:BH30"/>
    <mergeCell ref="BC29:BE29"/>
    <mergeCell ref="BC30:BE30"/>
    <mergeCell ref="AT29:AV29"/>
    <mergeCell ref="AZ29:BB29"/>
    <mergeCell ref="AT30:AV30"/>
    <mergeCell ref="AZ30:BB30"/>
    <mergeCell ref="AK29:AM29"/>
    <mergeCell ref="AK30:AM30"/>
    <mergeCell ref="AH29:AJ29"/>
    <mergeCell ref="AH30:AJ30"/>
    <mergeCell ref="AE29:AG29"/>
    <mergeCell ref="AE30:AG30"/>
    <mergeCell ref="V29:X29"/>
    <mergeCell ref="AB29:AD29"/>
    <mergeCell ref="IP28:IU28"/>
    <mergeCell ref="IV28:JA28"/>
    <mergeCell ref="A29:B29"/>
    <mergeCell ref="E29:F29"/>
    <mergeCell ref="J29:L29"/>
    <mergeCell ref="GN28:GP28"/>
    <mergeCell ref="GT28:GY28"/>
    <mergeCell ref="GZ28:HE28"/>
    <mergeCell ref="HF28:HK28"/>
    <mergeCell ref="HL28:HQ28"/>
    <mergeCell ref="HR28:HW28"/>
    <mergeCell ref="GN27:GP27"/>
    <mergeCell ref="A28:B28"/>
    <mergeCell ref="E28:F28"/>
    <mergeCell ref="G28:H29"/>
    <mergeCell ref="J28:L28"/>
    <mergeCell ref="V28:X28"/>
    <mergeCell ref="AB28:AD28"/>
    <mergeCell ref="GH27:GJ27"/>
    <mergeCell ref="GH28:GJ28"/>
    <mergeCell ref="FP27:FR27"/>
    <mergeCell ref="BI29:BK29"/>
    <mergeCell ref="DN29:DP29"/>
    <mergeCell ref="ER29:ET29"/>
    <mergeCell ref="EX29:EZ29"/>
    <mergeCell ref="M28:O28"/>
    <mergeCell ref="M29:O29"/>
    <mergeCell ref="EU28:EW28"/>
    <mergeCell ref="EO27:EQ27"/>
    <mergeCell ref="EO28:EQ28"/>
    <mergeCell ref="FV27:FX27"/>
    <mergeCell ref="FP28:FR28"/>
    <mergeCell ref="FV28:FX28"/>
    <mergeCell ref="FJ27:FL27"/>
    <mergeCell ref="FJ28:FL28"/>
    <mergeCell ref="EX27:EZ27"/>
    <mergeCell ref="FD27:FF27"/>
    <mergeCell ref="EX28:EZ28"/>
    <mergeCell ref="FD28:FF28"/>
    <mergeCell ref="FM27:FO27"/>
    <mergeCell ref="FM28:FO28"/>
    <mergeCell ref="HX28:IC28"/>
    <mergeCell ref="ID28:II28"/>
    <mergeCell ref="IJ28:IO28"/>
    <mergeCell ref="CD28:CF28"/>
    <mergeCell ref="BL27:BN28"/>
    <mergeCell ref="BO27:BO28"/>
    <mergeCell ref="BP27:BP28"/>
    <mergeCell ref="BQ27:BQ28"/>
    <mergeCell ref="BI27:BK27"/>
    <mergeCell ref="BI28:BK28"/>
    <mergeCell ref="ER27:ET27"/>
    <mergeCell ref="ER28:ET28"/>
    <mergeCell ref="DZ27:EB27"/>
    <mergeCell ref="EL27:EN27"/>
    <mergeCell ref="DZ28:EB28"/>
    <mergeCell ref="EL28:EN28"/>
    <mergeCell ref="EC27:EE27"/>
    <mergeCell ref="EC28:EE28"/>
    <mergeCell ref="DT27:DV27"/>
    <mergeCell ref="DT28:DV28"/>
    <mergeCell ref="DQ27:DS27"/>
    <mergeCell ref="DQ28:DS28"/>
    <mergeCell ref="AZ28:BB28"/>
    <mergeCell ref="BF28:BH28"/>
    <mergeCell ref="BC27:BE27"/>
    <mergeCell ref="BC28:BE28"/>
    <mergeCell ref="AT27:AV27"/>
    <mergeCell ref="AT28:AV28"/>
    <mergeCell ref="AK28:AM28"/>
    <mergeCell ref="AW27:AY27"/>
    <mergeCell ref="AW28:AY28"/>
    <mergeCell ref="AB27:AD27"/>
    <mergeCell ref="AH27:AJ27"/>
    <mergeCell ref="AH28:AJ28"/>
    <mergeCell ref="AE27:AG27"/>
    <mergeCell ref="AE28:AG28"/>
    <mergeCell ref="GN26:GP26"/>
    <mergeCell ref="FJ26:FL26"/>
    <mergeCell ref="EX25:EZ25"/>
    <mergeCell ref="FD25:FF25"/>
    <mergeCell ref="EX26:EZ26"/>
    <mergeCell ref="FD26:FF26"/>
    <mergeCell ref="ER25:ET25"/>
    <mergeCell ref="DN27:DP27"/>
    <mergeCell ref="DB28:DD28"/>
    <mergeCell ref="DN28:DP28"/>
    <mergeCell ref="DE28:DG28"/>
    <mergeCell ref="CP27:CR27"/>
    <mergeCell ref="CP28:CR28"/>
    <mergeCell ref="CG27:CI27"/>
    <mergeCell ref="CG28:CI28"/>
    <mergeCell ref="BR27:BT27"/>
    <mergeCell ref="CD27:CF27"/>
    <mergeCell ref="BR28:BT28"/>
    <mergeCell ref="EU26:EW26"/>
    <mergeCell ref="EO25:EQ25"/>
    <mergeCell ref="EO26:EQ26"/>
    <mergeCell ref="A27:B27"/>
    <mergeCell ref="J27:L27"/>
    <mergeCell ref="V27:X27"/>
    <mergeCell ref="GN25:GP25"/>
    <mergeCell ref="A26:B26"/>
    <mergeCell ref="G26:H27"/>
    <mergeCell ref="J26:L26"/>
    <mergeCell ref="V26:X26"/>
    <mergeCell ref="AB26:AD26"/>
    <mergeCell ref="AH26:AJ26"/>
    <mergeCell ref="GH25:GJ25"/>
    <mergeCell ref="GH26:GJ26"/>
    <mergeCell ref="FP25:FR25"/>
    <mergeCell ref="FV25:FX25"/>
    <mergeCell ref="FP26:FR26"/>
    <mergeCell ref="FV26:FX26"/>
    <mergeCell ref="FJ25:FL25"/>
    <mergeCell ref="AZ27:BB27"/>
    <mergeCell ref="BF27:BH27"/>
    <mergeCell ref="EU27:EW27"/>
    <mergeCell ref="CG25:CI25"/>
    <mergeCell ref="AZ26:BB26"/>
    <mergeCell ref="BF26:BH26"/>
    <mergeCell ref="BC25:BE25"/>
    <mergeCell ref="BC26:BE26"/>
    <mergeCell ref="ER26:ET26"/>
    <mergeCell ref="DZ25:EB25"/>
    <mergeCell ref="EL25:EN25"/>
    <mergeCell ref="DZ26:EB26"/>
    <mergeCell ref="EL26:EN26"/>
    <mergeCell ref="EC25:EE25"/>
    <mergeCell ref="EC26:EE26"/>
    <mergeCell ref="DT25:DV25"/>
    <mergeCell ref="DT26:DV26"/>
    <mergeCell ref="DQ25:DS25"/>
    <mergeCell ref="DQ26:DS26"/>
    <mergeCell ref="DW25:DY25"/>
    <mergeCell ref="DB25:DD25"/>
    <mergeCell ref="DN25:DP25"/>
    <mergeCell ref="DB26:DD26"/>
    <mergeCell ref="DN26:DP26"/>
    <mergeCell ref="AT26:AV26"/>
    <mergeCell ref="AW25:AY25"/>
    <mergeCell ref="AW26:AY26"/>
    <mergeCell ref="AB25:AD25"/>
    <mergeCell ref="AH25:AJ25"/>
    <mergeCell ref="AE25:AG25"/>
    <mergeCell ref="AE26:AG26"/>
    <mergeCell ref="GN24:GP24"/>
    <mergeCell ref="A25:B25"/>
    <mergeCell ref="J25:L25"/>
    <mergeCell ref="V25:X25"/>
    <mergeCell ref="GN23:GP23"/>
    <mergeCell ref="A24:C24"/>
    <mergeCell ref="G24:H25"/>
    <mergeCell ref="J24:L24"/>
    <mergeCell ref="V24:X24"/>
    <mergeCell ref="AB24:AD24"/>
    <mergeCell ref="AH24:AJ24"/>
    <mergeCell ref="GH23:GJ23"/>
    <mergeCell ref="GH24:GJ24"/>
    <mergeCell ref="FP23:FR23"/>
    <mergeCell ref="CP25:CR25"/>
    <mergeCell ref="CP26:CR26"/>
    <mergeCell ref="CG26:CI26"/>
    <mergeCell ref="BR25:BT25"/>
    <mergeCell ref="CD25:CF25"/>
    <mergeCell ref="BR26:BT26"/>
    <mergeCell ref="CD26:CF26"/>
    <mergeCell ref="BL25:BN25"/>
    <mergeCell ref="BL26:BN26"/>
    <mergeCell ref="BI25:BK25"/>
    <mergeCell ref="BI26:BK26"/>
    <mergeCell ref="EO24:EQ24"/>
    <mergeCell ref="FV23:FX23"/>
    <mergeCell ref="FP24:FR24"/>
    <mergeCell ref="FV24:FX24"/>
    <mergeCell ref="FJ23:FL23"/>
    <mergeCell ref="FJ24:FL24"/>
    <mergeCell ref="EX23:EZ23"/>
    <mergeCell ref="FD23:FF23"/>
    <mergeCell ref="EX24:EZ24"/>
    <mergeCell ref="FD24:FF24"/>
    <mergeCell ref="FA23:FC23"/>
    <mergeCell ref="FA24:FC24"/>
    <mergeCell ref="FG23:FI23"/>
    <mergeCell ref="FG24:FI24"/>
    <mergeCell ref="FS23:FU23"/>
    <mergeCell ref="FS24:FU24"/>
    <mergeCell ref="AT25:AV25"/>
    <mergeCell ref="AZ25:BB25"/>
    <mergeCell ref="BF25:BH25"/>
    <mergeCell ref="EU25:EW25"/>
    <mergeCell ref="CG23:CI23"/>
    <mergeCell ref="CG24:CI24"/>
    <mergeCell ref="AZ23:BB23"/>
    <mergeCell ref="AZ24:BB24"/>
    <mergeCell ref="AW23:AY23"/>
    <mergeCell ref="AW24:AY24"/>
    <mergeCell ref="BC24:BE24"/>
    <mergeCell ref="AH23:AJ23"/>
    <mergeCell ref="AT23:AV23"/>
    <mergeCell ref="AT24:AV24"/>
    <mergeCell ref="AB23:AD23"/>
    <mergeCell ref="Y23:AA23"/>
    <mergeCell ref="Y24:AA24"/>
    <mergeCell ref="AE23:AG23"/>
    <mergeCell ref="AE24:AG24"/>
    <mergeCell ref="DN23:DP23"/>
    <mergeCell ref="DB24:DD24"/>
    <mergeCell ref="DN24:DP24"/>
    <mergeCell ref="CN23:CN24"/>
    <mergeCell ref="CO23:CO24"/>
    <mergeCell ref="CP23:CR23"/>
    <mergeCell ref="CP24:CR24"/>
    <mergeCell ref="CS23:CU23"/>
    <mergeCell ref="CS24:CU24"/>
    <mergeCell ref="CD23:CF23"/>
    <mergeCell ref="CJ23:CL24"/>
    <mergeCell ref="CM23:CM24"/>
    <mergeCell ref="CD24:CF24"/>
    <mergeCell ref="BR23:BT23"/>
    <mergeCell ref="BR24:BT24"/>
    <mergeCell ref="BO23:BQ23"/>
    <mergeCell ref="BO24:BQ24"/>
    <mergeCell ref="BU23:BW23"/>
    <mergeCell ref="IY22:IY23"/>
    <mergeCell ref="IZ22:IZ23"/>
    <mergeCell ref="JA22:JA23"/>
    <mergeCell ref="IS22:IS23"/>
    <mergeCell ref="IT22:IT23"/>
    <mergeCell ref="IU22:IU23"/>
    <mergeCell ref="IM22:IM23"/>
    <mergeCell ref="IN22:IN23"/>
    <mergeCell ref="IO22:IO23"/>
    <mergeCell ref="IJ22:IL23"/>
    <mergeCell ref="IP22:IR23"/>
    <mergeCell ref="IV22:IX23"/>
    <mergeCell ref="BF23:BH23"/>
    <mergeCell ref="BL23:BN23"/>
    <mergeCell ref="BF24:BH24"/>
    <mergeCell ref="BL24:BN24"/>
    <mergeCell ref="BI23:BK23"/>
    <mergeCell ref="BI24:BK24"/>
    <mergeCell ref="ER23:ET23"/>
    <mergeCell ref="ER24:ET24"/>
    <mergeCell ref="DZ23:EB23"/>
    <mergeCell ref="EL23:EN23"/>
    <mergeCell ref="DZ24:EB24"/>
    <mergeCell ref="EL24:EN24"/>
    <mergeCell ref="EC24:EE24"/>
    <mergeCell ref="DT23:DV23"/>
    <mergeCell ref="DT24:DV24"/>
    <mergeCell ref="DW23:DY23"/>
    <mergeCell ref="DW24:DY24"/>
    <mergeCell ref="EU23:EW23"/>
    <mergeCell ref="EU24:EW24"/>
    <mergeCell ref="EO23:EQ23"/>
    <mergeCell ref="HO22:HO23"/>
    <mergeCell ref="HP22:HP23"/>
    <mergeCell ref="HQ22:HQ23"/>
    <mergeCell ref="HI22:HI23"/>
    <mergeCell ref="HJ22:HJ23"/>
    <mergeCell ref="HK22:HK23"/>
    <mergeCell ref="HC22:HC23"/>
    <mergeCell ref="HD22:HD23"/>
    <mergeCell ref="HE22:HE23"/>
    <mergeCell ref="GZ22:HB23"/>
    <mergeCell ref="HF22:HH23"/>
    <mergeCell ref="HL22:HN23"/>
    <mergeCell ref="IG22:IG23"/>
    <mergeCell ref="IH22:IH23"/>
    <mergeCell ref="II22:II23"/>
    <mergeCell ref="IA22:IA23"/>
    <mergeCell ref="IB22:IB23"/>
    <mergeCell ref="IC22:IC23"/>
    <mergeCell ref="HU22:HU23"/>
    <mergeCell ref="HV22:HV23"/>
    <mergeCell ref="HW22:HW23"/>
    <mergeCell ref="HR22:HT23"/>
    <mergeCell ref="HX22:HZ23"/>
    <mergeCell ref="ID22:IF23"/>
    <mergeCell ref="FP21:FR21"/>
    <mergeCell ref="FP22:FR22"/>
    <mergeCell ref="FD21:FF21"/>
    <mergeCell ref="FJ21:FL21"/>
    <mergeCell ref="FD22:FF22"/>
    <mergeCell ref="FJ22:FL22"/>
    <mergeCell ref="EX21:EZ21"/>
    <mergeCell ref="EX22:EZ22"/>
    <mergeCell ref="FA21:FC21"/>
    <mergeCell ref="FA22:FC22"/>
    <mergeCell ref="FG21:FI21"/>
    <mergeCell ref="FG22:FI22"/>
    <mergeCell ref="FS21:FU21"/>
    <mergeCell ref="FS22:FU22"/>
    <mergeCell ref="GW22:GW23"/>
    <mergeCell ref="GX22:GX23"/>
    <mergeCell ref="GY22:GY23"/>
    <mergeCell ref="GN21:GP21"/>
    <mergeCell ref="GN22:GP22"/>
    <mergeCell ref="FV21:FX21"/>
    <mergeCell ref="GH21:GJ21"/>
    <mergeCell ref="FV22:FX22"/>
    <mergeCell ref="GH22:GJ22"/>
    <mergeCell ref="GK21:GM21"/>
    <mergeCell ref="GK22:GM22"/>
    <mergeCell ref="GK23:GM23"/>
    <mergeCell ref="EL21:EN21"/>
    <mergeCell ref="ER21:ET21"/>
    <mergeCell ref="EL22:EN22"/>
    <mergeCell ref="ER22:ET22"/>
    <mergeCell ref="DZ21:EB21"/>
    <mergeCell ref="DZ22:EB22"/>
    <mergeCell ref="DW21:DY21"/>
    <mergeCell ref="DW22:DY22"/>
    <mergeCell ref="DN21:DP21"/>
    <mergeCell ref="DT21:DV21"/>
    <mergeCell ref="DN22:DP22"/>
    <mergeCell ref="DT22:DV22"/>
    <mergeCell ref="DB21:DD21"/>
    <mergeCell ref="DB22:DD22"/>
    <mergeCell ref="DE21:DG21"/>
    <mergeCell ref="EU21:EW21"/>
    <mergeCell ref="EU22:EW22"/>
    <mergeCell ref="EO21:EQ21"/>
    <mergeCell ref="EO22:EQ22"/>
    <mergeCell ref="CJ21:CL21"/>
    <mergeCell ref="CP21:CR21"/>
    <mergeCell ref="CJ22:CL22"/>
    <mergeCell ref="CP22:CR22"/>
    <mergeCell ref="CD21:CF21"/>
    <mergeCell ref="CD22:CF22"/>
    <mergeCell ref="BU21:BW21"/>
    <mergeCell ref="BU22:BW22"/>
    <mergeCell ref="BL21:BN21"/>
    <mergeCell ref="BR21:BT21"/>
    <mergeCell ref="BL22:BN22"/>
    <mergeCell ref="BR22:BT22"/>
    <mergeCell ref="BO21:BQ21"/>
    <mergeCell ref="BO22:BQ22"/>
    <mergeCell ref="BF21:BH21"/>
    <mergeCell ref="BF22:BH22"/>
    <mergeCell ref="BI21:BK21"/>
    <mergeCell ref="BI22:BK22"/>
    <mergeCell ref="CM21:CO21"/>
    <mergeCell ref="CM22:CO22"/>
    <mergeCell ref="CG21:CI21"/>
    <mergeCell ref="CG22:CI22"/>
    <mergeCell ref="AT21:AV21"/>
    <mergeCell ref="AZ21:BB21"/>
    <mergeCell ref="AT22:AV22"/>
    <mergeCell ref="AZ22:BB22"/>
    <mergeCell ref="AW21:AY21"/>
    <mergeCell ref="AW22:AY22"/>
    <mergeCell ref="AH21:AJ21"/>
    <mergeCell ref="AH22:AJ22"/>
    <mergeCell ref="AE21:AG21"/>
    <mergeCell ref="AE22:AG22"/>
    <mergeCell ref="AK21:AM21"/>
    <mergeCell ref="V21:X21"/>
    <mergeCell ref="AB21:AD21"/>
    <mergeCell ref="V22:X22"/>
    <mergeCell ref="AB22:AD22"/>
    <mergeCell ref="Y21:AA21"/>
    <mergeCell ref="Y22:AA22"/>
    <mergeCell ref="B21:C21"/>
    <mergeCell ref="H21:I21"/>
    <mergeCell ref="J21:L21"/>
    <mergeCell ref="B22:C22"/>
    <mergeCell ref="H22:I22"/>
    <mergeCell ref="J22:L22"/>
    <mergeCell ref="M21:O21"/>
    <mergeCell ref="IC19:IC20"/>
    <mergeCell ref="A20:B20"/>
    <mergeCell ref="G20:H20"/>
    <mergeCell ref="J20:L20"/>
    <mergeCell ref="V20:X20"/>
    <mergeCell ref="AB20:AD20"/>
    <mergeCell ref="AH20:AJ20"/>
    <mergeCell ref="AT20:AV20"/>
    <mergeCell ref="AZ20:BB20"/>
    <mergeCell ref="BF20:BH20"/>
    <mergeCell ref="HU19:HU20"/>
    <mergeCell ref="HV19:HV20"/>
    <mergeCell ref="HW19:HW20"/>
    <mergeCell ref="HX19:HZ20"/>
    <mergeCell ref="IA19:IA20"/>
    <mergeCell ref="IB19:IB20"/>
    <mergeCell ref="HK19:HK20"/>
    <mergeCell ref="HL19:HN20"/>
    <mergeCell ref="HO19:HO20"/>
    <mergeCell ref="HP19:HP20"/>
    <mergeCell ref="HQ19:HQ20"/>
    <mergeCell ref="HR19:HT20"/>
    <mergeCell ref="HC19:HC20"/>
    <mergeCell ref="HD19:HD20"/>
    <mergeCell ref="HE19:HE20"/>
    <mergeCell ref="FS20:FU20"/>
    <mergeCell ref="HF19:HH20"/>
    <mergeCell ref="HI19:HI20"/>
    <mergeCell ref="HJ19:HJ20"/>
    <mergeCell ref="GT19:GV20"/>
    <mergeCell ref="GW19:GW20"/>
    <mergeCell ref="GX19:GX20"/>
    <mergeCell ref="GY19:GY20"/>
    <mergeCell ref="GZ19:HB20"/>
    <mergeCell ref="GN19:GP19"/>
    <mergeCell ref="GN20:GP20"/>
    <mergeCell ref="FV19:FX19"/>
    <mergeCell ref="GH19:GJ19"/>
    <mergeCell ref="FV20:FX20"/>
    <mergeCell ref="GH20:GJ20"/>
    <mergeCell ref="GK19:GM19"/>
    <mergeCell ref="GK20:GM20"/>
    <mergeCell ref="EL20:EN20"/>
    <mergeCell ref="ER20:ET20"/>
    <mergeCell ref="DZ19:EB19"/>
    <mergeCell ref="DZ20:EB20"/>
    <mergeCell ref="DW19:DY19"/>
    <mergeCell ref="DW20:DY20"/>
    <mergeCell ref="DN19:DP19"/>
    <mergeCell ref="DT19:DV19"/>
    <mergeCell ref="DN20:DP20"/>
    <mergeCell ref="DT20:DV20"/>
    <mergeCell ref="DE19:DG19"/>
    <mergeCell ref="DE20:DG20"/>
    <mergeCell ref="EO19:EQ19"/>
    <mergeCell ref="EO20:EQ20"/>
    <mergeCell ref="FP19:FR19"/>
    <mergeCell ref="FP20:FR20"/>
    <mergeCell ref="FD19:FF19"/>
    <mergeCell ref="FJ19:FL19"/>
    <mergeCell ref="FD20:FF20"/>
    <mergeCell ref="FJ20:FL20"/>
    <mergeCell ref="EX19:EZ19"/>
    <mergeCell ref="EX20:EZ20"/>
    <mergeCell ref="EU20:EW20"/>
    <mergeCell ref="FA19:FC19"/>
    <mergeCell ref="FA20:FC20"/>
    <mergeCell ref="FG19:FI19"/>
    <mergeCell ref="FG20:FI20"/>
    <mergeCell ref="AW20:AY20"/>
    <mergeCell ref="AH19:AJ19"/>
    <mergeCell ref="AE20:AG20"/>
    <mergeCell ref="AK19:AM19"/>
    <mergeCell ref="AK20:AM20"/>
    <mergeCell ref="V19:X19"/>
    <mergeCell ref="AB19:AD19"/>
    <mergeCell ref="Y19:AA19"/>
    <mergeCell ref="Y20:AA20"/>
    <mergeCell ref="DB19:DD19"/>
    <mergeCell ref="DB20:DD20"/>
    <mergeCell ref="CS19:CU19"/>
    <mergeCell ref="CS20:CU20"/>
    <mergeCell ref="CD19:CF19"/>
    <mergeCell ref="CJ19:CO19"/>
    <mergeCell ref="CP19:CR19"/>
    <mergeCell ref="CD20:CF20"/>
    <mergeCell ref="CJ20:CL20"/>
    <mergeCell ref="CP20:CR20"/>
    <mergeCell ref="CG19:CI19"/>
    <mergeCell ref="BX19:BZ20"/>
    <mergeCell ref="CA19:CA20"/>
    <mergeCell ref="CB19:CB20"/>
    <mergeCell ref="CC19:CC20"/>
    <mergeCell ref="BU19:BW19"/>
    <mergeCell ref="BU20:BW20"/>
    <mergeCell ref="BI19:BK19"/>
    <mergeCell ref="BI20:BK20"/>
    <mergeCell ref="CM20:CO20"/>
    <mergeCell ref="CG20:CI20"/>
    <mergeCell ref="M20:O20"/>
    <mergeCell ref="IV17:IX18"/>
    <mergeCell ref="IY17:IY18"/>
    <mergeCell ref="IZ17:IZ18"/>
    <mergeCell ref="JA17:JA18"/>
    <mergeCell ref="G18:H18"/>
    <mergeCell ref="J18:L18"/>
    <mergeCell ref="V18:X18"/>
    <mergeCell ref="AB18:AD18"/>
    <mergeCell ref="AH18:AJ18"/>
    <mergeCell ref="AT18:AV18"/>
    <mergeCell ref="IN17:IN18"/>
    <mergeCell ref="IO17:IO18"/>
    <mergeCell ref="IP17:IR18"/>
    <mergeCell ref="IS17:IS18"/>
    <mergeCell ref="IT17:IT18"/>
    <mergeCell ref="IU17:IU18"/>
    <mergeCell ref="ID17:IF18"/>
    <mergeCell ref="IG17:IG18"/>
    <mergeCell ref="IH17:IH18"/>
    <mergeCell ref="II17:II18"/>
    <mergeCell ref="IJ17:IL18"/>
    <mergeCell ref="IM17:IM18"/>
    <mergeCell ref="HX17:HZ17"/>
    <mergeCell ref="BL19:BN19"/>
    <mergeCell ref="BR19:BT19"/>
    <mergeCell ref="BL20:BN20"/>
    <mergeCell ref="BR20:BT20"/>
    <mergeCell ref="BO20:BQ20"/>
    <mergeCell ref="BF19:BH19"/>
    <mergeCell ref="AT19:AV19"/>
    <mergeCell ref="AZ19:BB19"/>
    <mergeCell ref="HC17:HE17"/>
    <mergeCell ref="HC18:HE18"/>
    <mergeCell ref="HX18:HZ18"/>
    <mergeCell ref="HL17:HN17"/>
    <mergeCell ref="HR17:HT17"/>
    <mergeCell ref="HL18:HN18"/>
    <mergeCell ref="HR18:HT18"/>
    <mergeCell ref="HF17:HH17"/>
    <mergeCell ref="HF18:HH18"/>
    <mergeCell ref="HI17:HK17"/>
    <mergeCell ref="HI18:HK18"/>
    <mergeCell ref="HO17:HQ17"/>
    <mergeCell ref="HO18:HQ18"/>
    <mergeCell ref="A19:B19"/>
    <mergeCell ref="G19:H19"/>
    <mergeCell ref="J19:L19"/>
    <mergeCell ref="M19:O19"/>
    <mergeCell ref="AW19:AY19"/>
    <mergeCell ref="EL19:EN19"/>
    <mergeCell ref="ER19:ET19"/>
    <mergeCell ref="FS19:FU19"/>
    <mergeCell ref="BI17:BK17"/>
    <mergeCell ref="BI18:BK18"/>
    <mergeCell ref="FP17:FR17"/>
    <mergeCell ref="FP18:FR18"/>
    <mergeCell ref="FD17:FF17"/>
    <mergeCell ref="FJ17:FL17"/>
    <mergeCell ref="FD18:FF18"/>
    <mergeCell ref="FJ18:FL18"/>
    <mergeCell ref="EX17:EZ17"/>
    <mergeCell ref="EX18:EZ18"/>
    <mergeCell ref="FA17:FC17"/>
    <mergeCell ref="FA18:FC18"/>
    <mergeCell ref="FG17:FI17"/>
    <mergeCell ref="FG18:FI18"/>
    <mergeCell ref="FS17:FU17"/>
    <mergeCell ref="FS18:FU18"/>
    <mergeCell ref="GT17:GV17"/>
    <mergeCell ref="GZ17:HB17"/>
    <mergeCell ref="GT18:GV18"/>
    <mergeCell ref="GZ18:HB18"/>
    <mergeCell ref="GN17:GP17"/>
    <mergeCell ref="GN18:GP18"/>
    <mergeCell ref="FV17:FX17"/>
    <mergeCell ref="GH17:GJ17"/>
    <mergeCell ref="FV18:FX18"/>
    <mergeCell ref="GH18:GJ18"/>
    <mergeCell ref="GK17:GM17"/>
    <mergeCell ref="GK18:GM18"/>
    <mergeCell ref="CS18:CU18"/>
    <mergeCell ref="CJ17:CL18"/>
    <mergeCell ref="CM17:CM18"/>
    <mergeCell ref="CN17:CN18"/>
    <mergeCell ref="CO17:CO18"/>
    <mergeCell ref="CG17:CI17"/>
    <mergeCell ref="CG18:CI18"/>
    <mergeCell ref="EL17:EN17"/>
    <mergeCell ref="ER17:ET17"/>
    <mergeCell ref="EL18:EN18"/>
    <mergeCell ref="ER18:ET18"/>
    <mergeCell ref="DZ17:EB17"/>
    <mergeCell ref="DZ18:EB18"/>
    <mergeCell ref="DW17:DY17"/>
    <mergeCell ref="DW18:DY18"/>
    <mergeCell ref="EC17:EE17"/>
    <mergeCell ref="DN17:DP17"/>
    <mergeCell ref="DT17:DV17"/>
    <mergeCell ref="DN18:DP18"/>
    <mergeCell ref="DT18:DV18"/>
    <mergeCell ref="DQ17:DS17"/>
    <mergeCell ref="DQ18:DS18"/>
    <mergeCell ref="EO17:EQ17"/>
    <mergeCell ref="EO18:EQ18"/>
    <mergeCell ref="A17:A18"/>
    <mergeCell ref="G17:H17"/>
    <mergeCell ref="J17:L17"/>
    <mergeCell ref="M17:O17"/>
    <mergeCell ref="M18:O18"/>
    <mergeCell ref="CD17:CF17"/>
    <mergeCell ref="BX18:BZ18"/>
    <mergeCell ref="CD18:CF18"/>
    <mergeCell ref="CA17:CC17"/>
    <mergeCell ref="CA18:CC18"/>
    <mergeCell ref="BR17:BT17"/>
    <mergeCell ref="BR18:BT18"/>
    <mergeCell ref="BU17:BW17"/>
    <mergeCell ref="BU18:BW18"/>
    <mergeCell ref="BF17:BH17"/>
    <mergeCell ref="BL17:BN17"/>
    <mergeCell ref="BF18:BH18"/>
    <mergeCell ref="BL18:BN18"/>
    <mergeCell ref="AZ17:BB17"/>
    <mergeCell ref="AZ18:BB18"/>
    <mergeCell ref="AW17:AY17"/>
    <mergeCell ref="AW18:AY18"/>
    <mergeCell ref="BC17:BE17"/>
    <mergeCell ref="IP15:IR15"/>
    <mergeCell ref="IV15:IX15"/>
    <mergeCell ref="IP16:IR16"/>
    <mergeCell ref="IV16:IX16"/>
    <mergeCell ref="IJ15:IL15"/>
    <mergeCell ref="IJ16:IL16"/>
    <mergeCell ref="HX15:HZ15"/>
    <mergeCell ref="ID15:IF15"/>
    <mergeCell ref="HX16:HZ16"/>
    <mergeCell ref="AH17:AJ17"/>
    <mergeCell ref="AT17:AV17"/>
    <mergeCell ref="AK17:AM17"/>
    <mergeCell ref="AK18:AM18"/>
    <mergeCell ref="AB17:AD17"/>
    <mergeCell ref="Y17:AA17"/>
    <mergeCell ref="Y18:AA18"/>
    <mergeCell ref="P17:R18"/>
    <mergeCell ref="S17:S18"/>
    <mergeCell ref="T17:T18"/>
    <mergeCell ref="U17:U18"/>
    <mergeCell ref="V17:X17"/>
    <mergeCell ref="CZ17:CZ18"/>
    <mergeCell ref="DA17:DA18"/>
    <mergeCell ref="DB17:DD17"/>
    <mergeCell ref="DB18:DD18"/>
    <mergeCell ref="DE17:DG17"/>
    <mergeCell ref="DE18:DG18"/>
    <mergeCell ref="CP17:CR17"/>
    <mergeCell ref="CV17:CX18"/>
    <mergeCell ref="CY17:CY18"/>
    <mergeCell ref="CP18:CR18"/>
    <mergeCell ref="CS17:CU17"/>
    <mergeCell ref="ID16:IF16"/>
    <mergeCell ref="HR15:HT15"/>
    <mergeCell ref="HR16:HT16"/>
    <mergeCell ref="HF15:HH15"/>
    <mergeCell ref="HL15:HN15"/>
    <mergeCell ref="HF16:HH16"/>
    <mergeCell ref="HL16:HN16"/>
    <mergeCell ref="GZ15:HB15"/>
    <mergeCell ref="GZ16:HB16"/>
    <mergeCell ref="HC15:HE15"/>
    <mergeCell ref="HC16:HE16"/>
    <mergeCell ref="HI15:HK15"/>
    <mergeCell ref="HI16:HK16"/>
    <mergeCell ref="HO15:HQ15"/>
    <mergeCell ref="HO16:HQ16"/>
    <mergeCell ref="G16:H16"/>
    <mergeCell ref="J16:L16"/>
    <mergeCell ref="P16:R16"/>
    <mergeCell ref="V16:X16"/>
    <mergeCell ref="AB16:AD16"/>
    <mergeCell ref="AH16:AJ16"/>
    <mergeCell ref="AT16:AV16"/>
    <mergeCell ref="BI15:BK15"/>
    <mergeCell ref="BI16:BK16"/>
    <mergeCell ref="FP15:FR15"/>
    <mergeCell ref="FP16:FR16"/>
    <mergeCell ref="FD15:FF15"/>
    <mergeCell ref="FJ15:FL15"/>
    <mergeCell ref="FD16:FF16"/>
    <mergeCell ref="FJ16:FL16"/>
    <mergeCell ref="EX15:EZ15"/>
    <mergeCell ref="EX16:EZ16"/>
    <mergeCell ref="FA15:FC15"/>
    <mergeCell ref="FA16:FC16"/>
    <mergeCell ref="FG15:FI15"/>
    <mergeCell ref="FG16:FI16"/>
    <mergeCell ref="FS15:FU15"/>
    <mergeCell ref="FS16:FU16"/>
    <mergeCell ref="GN15:GP15"/>
    <mergeCell ref="GT15:GV15"/>
    <mergeCell ref="GN16:GP16"/>
    <mergeCell ref="GT16:GV16"/>
    <mergeCell ref="GE15:GE16"/>
    <mergeCell ref="GF15:GF16"/>
    <mergeCell ref="GG15:GG16"/>
    <mergeCell ref="GH15:GJ15"/>
    <mergeCell ref="GH16:GJ16"/>
    <mergeCell ref="FV15:FX15"/>
    <mergeCell ref="GB15:GD16"/>
    <mergeCell ref="FV16:FX16"/>
    <mergeCell ref="GK15:GM15"/>
    <mergeCell ref="GK16:GM16"/>
    <mergeCell ref="EL15:EN15"/>
    <mergeCell ref="ER15:ET15"/>
    <mergeCell ref="EL16:EN16"/>
    <mergeCell ref="ER16:ET16"/>
    <mergeCell ref="EC15:EE15"/>
    <mergeCell ref="EC16:EE16"/>
    <mergeCell ref="DZ15:EB15"/>
    <mergeCell ref="DZ16:EB16"/>
    <mergeCell ref="DW16:DY16"/>
    <mergeCell ref="DN15:DP15"/>
    <mergeCell ref="DT15:DV15"/>
    <mergeCell ref="DN16:DP16"/>
    <mergeCell ref="DT16:DV16"/>
    <mergeCell ref="DE15:DG15"/>
    <mergeCell ref="DE16:DG16"/>
    <mergeCell ref="EO15:EQ15"/>
    <mergeCell ref="EO16:EQ16"/>
    <mergeCell ref="AQ15:AQ16"/>
    <mergeCell ref="AR15:AR16"/>
    <mergeCell ref="AS15:AS16"/>
    <mergeCell ref="AT15:AV15"/>
    <mergeCell ref="DB15:DD15"/>
    <mergeCell ref="DB16:DD16"/>
    <mergeCell ref="CY15:DA15"/>
    <mergeCell ref="CY16:DA16"/>
    <mergeCell ref="CO15:CO16"/>
    <mergeCell ref="CP15:CR15"/>
    <mergeCell ref="CV15:CX15"/>
    <mergeCell ref="CP16:CR16"/>
    <mergeCell ref="CV16:CX16"/>
    <mergeCell ref="CJ15:CL16"/>
    <mergeCell ref="CM15:CM16"/>
    <mergeCell ref="CN15:CN16"/>
    <mergeCell ref="CG15:CI15"/>
    <mergeCell ref="CG16:CI16"/>
    <mergeCell ref="BX15:BZ15"/>
    <mergeCell ref="CD15:CF15"/>
    <mergeCell ref="BX16:BZ16"/>
    <mergeCell ref="CD16:CF16"/>
    <mergeCell ref="AH15:AJ15"/>
    <mergeCell ref="V15:X15"/>
    <mergeCell ref="AB15:AD15"/>
    <mergeCell ref="S15:U15"/>
    <mergeCell ref="S16:U16"/>
    <mergeCell ref="Y15:AA15"/>
    <mergeCell ref="Y16:AA16"/>
    <mergeCell ref="P15:R15"/>
    <mergeCell ref="M16:O16"/>
    <mergeCell ref="IV13:IX13"/>
    <mergeCell ref="IV14:IX14"/>
    <mergeCell ref="IJ13:IL13"/>
    <mergeCell ref="IP13:IR13"/>
    <mergeCell ref="IJ14:IL14"/>
    <mergeCell ref="IP14:IR14"/>
    <mergeCell ref="ID13:IF13"/>
    <mergeCell ref="ID14:IF14"/>
    <mergeCell ref="HR13:HT13"/>
    <mergeCell ref="BU16:BW16"/>
    <mergeCell ref="BR15:BT15"/>
    <mergeCell ref="BR16:BT16"/>
    <mergeCell ref="BF15:BH15"/>
    <mergeCell ref="BL15:BN15"/>
    <mergeCell ref="BF16:BH16"/>
    <mergeCell ref="BL16:BN16"/>
    <mergeCell ref="BC15:BE15"/>
    <mergeCell ref="BC16:BE16"/>
    <mergeCell ref="AZ15:BB15"/>
    <mergeCell ref="AZ16:BB16"/>
    <mergeCell ref="AW15:AY15"/>
    <mergeCell ref="AW16:AY16"/>
    <mergeCell ref="AN15:AP16"/>
    <mergeCell ref="GT13:GV13"/>
    <mergeCell ref="GT14:GV14"/>
    <mergeCell ref="GH13:GJ13"/>
    <mergeCell ref="GN13:GP13"/>
    <mergeCell ref="GH14:GJ14"/>
    <mergeCell ref="GN14:GP14"/>
    <mergeCell ref="GB13:GD14"/>
    <mergeCell ref="GE13:GE14"/>
    <mergeCell ref="GF13:GF14"/>
    <mergeCell ref="GG13:GG14"/>
    <mergeCell ref="GK13:GM13"/>
    <mergeCell ref="GK14:GM14"/>
    <mergeCell ref="HX13:HZ13"/>
    <mergeCell ref="HR14:HT14"/>
    <mergeCell ref="HX14:HZ14"/>
    <mergeCell ref="HL13:HN13"/>
    <mergeCell ref="HL14:HN14"/>
    <mergeCell ref="GZ13:HB13"/>
    <mergeCell ref="HF13:HH13"/>
    <mergeCell ref="GZ14:HB14"/>
    <mergeCell ref="HF14:HH14"/>
    <mergeCell ref="HC13:HE13"/>
    <mergeCell ref="HC14:HE14"/>
    <mergeCell ref="HI13:HK13"/>
    <mergeCell ref="HI14:HK14"/>
    <mergeCell ref="HO13:HQ13"/>
    <mergeCell ref="HO14:HQ14"/>
    <mergeCell ref="DB14:DD14"/>
    <mergeCell ref="DN14:DP14"/>
    <mergeCell ref="DE13:DG13"/>
    <mergeCell ref="DE14:DG14"/>
    <mergeCell ref="EO13:EQ13"/>
    <mergeCell ref="EO14:EQ14"/>
    <mergeCell ref="FP13:FR13"/>
    <mergeCell ref="FV13:FX13"/>
    <mergeCell ref="FP14:FR14"/>
    <mergeCell ref="FV14:FX14"/>
    <mergeCell ref="FJ13:FL13"/>
    <mergeCell ref="FJ14:FL14"/>
    <mergeCell ref="EX13:EZ13"/>
    <mergeCell ref="FD13:FF13"/>
    <mergeCell ref="EX14:EZ14"/>
    <mergeCell ref="FD14:FF14"/>
    <mergeCell ref="FA13:FC13"/>
    <mergeCell ref="FA14:FC14"/>
    <mergeCell ref="FG13:FI13"/>
    <mergeCell ref="FG14:FI14"/>
    <mergeCell ref="FS13:FU13"/>
    <mergeCell ref="FS14:FU14"/>
    <mergeCell ref="AH13:AJ13"/>
    <mergeCell ref="AN13:AP14"/>
    <mergeCell ref="AQ13:AQ14"/>
    <mergeCell ref="AH14:AJ14"/>
    <mergeCell ref="AK13:AM13"/>
    <mergeCell ref="AK14:AM14"/>
    <mergeCell ref="CV13:CX13"/>
    <mergeCell ref="CV14:CX14"/>
    <mergeCell ref="CY13:DA13"/>
    <mergeCell ref="CY14:DA14"/>
    <mergeCell ref="CJ13:CL13"/>
    <mergeCell ref="CP13:CR13"/>
    <mergeCell ref="CJ14:CL14"/>
    <mergeCell ref="CP14:CR14"/>
    <mergeCell ref="CM13:CO13"/>
    <mergeCell ref="CM14:CO14"/>
    <mergeCell ref="CD13:CF13"/>
    <mergeCell ref="CD14:CF14"/>
    <mergeCell ref="CG13:CI13"/>
    <mergeCell ref="CG14:CI14"/>
    <mergeCell ref="BR13:BT13"/>
    <mergeCell ref="BX13:BZ13"/>
    <mergeCell ref="BR14:BT14"/>
    <mergeCell ref="BX14:BZ14"/>
    <mergeCell ref="BU13:BW13"/>
    <mergeCell ref="BU14:BW14"/>
    <mergeCell ref="IP11:IR11"/>
    <mergeCell ref="IV11:IX11"/>
    <mergeCell ref="IP12:IR12"/>
    <mergeCell ref="IV12:IX12"/>
    <mergeCell ref="BL13:BN13"/>
    <mergeCell ref="BL14:BN14"/>
    <mergeCell ref="BI13:BK13"/>
    <mergeCell ref="BI14:BK14"/>
    <mergeCell ref="BO13:BQ13"/>
    <mergeCell ref="AZ13:BB13"/>
    <mergeCell ref="BF13:BH13"/>
    <mergeCell ref="AZ14:BB14"/>
    <mergeCell ref="BF14:BH14"/>
    <mergeCell ref="BC14:BE14"/>
    <mergeCell ref="AR13:AR14"/>
    <mergeCell ref="AS13:AS14"/>
    <mergeCell ref="AT13:AV13"/>
    <mergeCell ref="AT14:AV14"/>
    <mergeCell ref="AW13:AY13"/>
    <mergeCell ref="AW14:AY14"/>
    <mergeCell ref="ER13:ET13"/>
    <mergeCell ref="ER14:ET14"/>
    <mergeCell ref="DZ13:EB13"/>
    <mergeCell ref="EL13:EN13"/>
    <mergeCell ref="DZ14:EB14"/>
    <mergeCell ref="EL14:EN14"/>
    <mergeCell ref="EC13:EE13"/>
    <mergeCell ref="EC14:EE14"/>
    <mergeCell ref="DT13:DV13"/>
    <mergeCell ref="DT14:DV14"/>
    <mergeCell ref="DB13:DD13"/>
    <mergeCell ref="DN13:DP13"/>
    <mergeCell ref="V13:X13"/>
    <mergeCell ref="P14:R14"/>
    <mergeCell ref="V14:X14"/>
    <mergeCell ref="S13:U13"/>
    <mergeCell ref="S14:U14"/>
    <mergeCell ref="A13:A16"/>
    <mergeCell ref="G13:H13"/>
    <mergeCell ref="J13:L13"/>
    <mergeCell ref="G14:H14"/>
    <mergeCell ref="J14:L14"/>
    <mergeCell ref="G15:H15"/>
    <mergeCell ref="J15:L15"/>
    <mergeCell ref="G12:H12"/>
    <mergeCell ref="J12:L12"/>
    <mergeCell ref="P12:R12"/>
    <mergeCell ref="V12:X12"/>
    <mergeCell ref="AB12:AD12"/>
    <mergeCell ref="S12:U12"/>
    <mergeCell ref="P13:R13"/>
    <mergeCell ref="GK11:GM11"/>
    <mergeCell ref="GK12:GM12"/>
    <mergeCell ref="HF11:HH11"/>
    <mergeCell ref="HL11:HN11"/>
    <mergeCell ref="HF12:HH12"/>
    <mergeCell ref="HL12:HN12"/>
    <mergeCell ref="GZ11:HB11"/>
    <mergeCell ref="GZ12:HB12"/>
    <mergeCell ref="GN11:GP11"/>
    <mergeCell ref="GT11:GV11"/>
    <mergeCell ref="GN12:GP12"/>
    <mergeCell ref="GT12:GV12"/>
    <mergeCell ref="HC11:HE11"/>
    <mergeCell ref="HC12:HE12"/>
    <mergeCell ref="HI11:HK11"/>
    <mergeCell ref="HI12:HK12"/>
    <mergeCell ref="IJ11:IL11"/>
    <mergeCell ref="IJ12:IL12"/>
    <mergeCell ref="HX11:HZ11"/>
    <mergeCell ref="ID11:IF11"/>
    <mergeCell ref="HX12:HZ12"/>
    <mergeCell ref="ID12:IF12"/>
    <mergeCell ref="HR11:HT11"/>
    <mergeCell ref="HR12:HT12"/>
    <mergeCell ref="HO11:HQ11"/>
    <mergeCell ref="HO12:HQ12"/>
    <mergeCell ref="FD11:FF11"/>
    <mergeCell ref="FJ11:FL11"/>
    <mergeCell ref="FD12:FF12"/>
    <mergeCell ref="FJ12:FL12"/>
    <mergeCell ref="EX11:EZ11"/>
    <mergeCell ref="EX12:EZ12"/>
    <mergeCell ref="EL11:EN11"/>
    <mergeCell ref="ER11:ET11"/>
    <mergeCell ref="EL12:EN12"/>
    <mergeCell ref="ER12:ET12"/>
    <mergeCell ref="EO11:EQ11"/>
    <mergeCell ref="EO12:EQ12"/>
    <mergeCell ref="FA11:FC11"/>
    <mergeCell ref="FA12:FC12"/>
    <mergeCell ref="FG11:FI11"/>
    <mergeCell ref="FG12:FI12"/>
    <mergeCell ref="GH11:GJ11"/>
    <mergeCell ref="GH12:GJ12"/>
    <mergeCell ref="FV11:FX11"/>
    <mergeCell ref="GB11:GD11"/>
    <mergeCell ref="FV12:FX12"/>
    <mergeCell ref="GB12:GD12"/>
    <mergeCell ref="FP11:FR11"/>
    <mergeCell ref="FP12:FR12"/>
    <mergeCell ref="FS11:FU11"/>
    <mergeCell ref="FS12:FU12"/>
    <mergeCell ref="BO11:BQ11"/>
    <mergeCell ref="BO12:BQ12"/>
    <mergeCell ref="BF11:BH11"/>
    <mergeCell ref="BL11:BN11"/>
    <mergeCell ref="BF12:BH12"/>
    <mergeCell ref="BL12:BN12"/>
    <mergeCell ref="BI11:BK11"/>
    <mergeCell ref="BI12:BK12"/>
    <mergeCell ref="EC11:EE11"/>
    <mergeCell ref="EC12:EE12"/>
    <mergeCell ref="DZ11:EB11"/>
    <mergeCell ref="DZ12:EB12"/>
    <mergeCell ref="DN11:DP11"/>
    <mergeCell ref="DT11:DV11"/>
    <mergeCell ref="DN12:DP12"/>
    <mergeCell ref="DT12:DV12"/>
    <mergeCell ref="DE11:DG11"/>
    <mergeCell ref="DE12:DG12"/>
    <mergeCell ref="DB11:DD11"/>
    <mergeCell ref="DB12:DD12"/>
    <mergeCell ref="CY11:DA11"/>
    <mergeCell ref="CY12:DA12"/>
    <mergeCell ref="CP11:CR11"/>
    <mergeCell ref="CV11:CX11"/>
    <mergeCell ref="CP12:CR12"/>
    <mergeCell ref="CV12:CX12"/>
    <mergeCell ref="IP9:IR9"/>
    <mergeCell ref="IJ10:IL10"/>
    <mergeCell ref="IP10:IR10"/>
    <mergeCell ref="ID9:IF9"/>
    <mergeCell ref="ID10:IF10"/>
    <mergeCell ref="AZ11:BB11"/>
    <mergeCell ref="AZ12:BB12"/>
    <mergeCell ref="AW11:AY11"/>
    <mergeCell ref="AW12:AY12"/>
    <mergeCell ref="AN11:AP11"/>
    <mergeCell ref="AT11:AV11"/>
    <mergeCell ref="AT12:AV12"/>
    <mergeCell ref="AK11:AM11"/>
    <mergeCell ref="AK12:AM12"/>
    <mergeCell ref="AQ12:AS12"/>
    <mergeCell ref="AH11:AJ11"/>
    <mergeCell ref="AE11:AG11"/>
    <mergeCell ref="AE12:AG12"/>
    <mergeCell ref="CM11:CO11"/>
    <mergeCell ref="CM12:CO12"/>
    <mergeCell ref="CJ11:CL11"/>
    <mergeCell ref="CJ12:CL12"/>
    <mergeCell ref="CG11:CI11"/>
    <mergeCell ref="CG12:CI12"/>
    <mergeCell ref="BX11:BZ11"/>
    <mergeCell ref="CD11:CF11"/>
    <mergeCell ref="BX12:BZ12"/>
    <mergeCell ref="CD12:CF12"/>
    <mergeCell ref="BU11:BW11"/>
    <mergeCell ref="BU12:BW12"/>
    <mergeCell ref="BR11:BT11"/>
    <mergeCell ref="BR12:BT12"/>
    <mergeCell ref="GT9:GV9"/>
    <mergeCell ref="GT10:GV10"/>
    <mergeCell ref="GH9:GJ9"/>
    <mergeCell ref="GN9:GP9"/>
    <mergeCell ref="GH10:GJ10"/>
    <mergeCell ref="GN10:GP10"/>
    <mergeCell ref="GB9:GD9"/>
    <mergeCell ref="GB10:GD10"/>
    <mergeCell ref="GK9:GM9"/>
    <mergeCell ref="GK10:GM10"/>
    <mergeCell ref="HR9:HT9"/>
    <mergeCell ref="HX9:HZ9"/>
    <mergeCell ref="HR10:HT10"/>
    <mergeCell ref="HX10:HZ10"/>
    <mergeCell ref="HL9:HN9"/>
    <mergeCell ref="HL10:HN10"/>
    <mergeCell ref="GZ9:HB9"/>
    <mergeCell ref="HF9:HH9"/>
    <mergeCell ref="GZ10:HB10"/>
    <mergeCell ref="HF10:HH10"/>
    <mergeCell ref="HC9:HE9"/>
    <mergeCell ref="HC10:HE10"/>
    <mergeCell ref="HI9:HK9"/>
    <mergeCell ref="HI10:HK10"/>
    <mergeCell ref="HO9:HQ9"/>
    <mergeCell ref="HO10:HQ10"/>
    <mergeCell ref="ER9:ET9"/>
    <mergeCell ref="ER10:ET10"/>
    <mergeCell ref="DZ9:EB9"/>
    <mergeCell ref="EL9:EN9"/>
    <mergeCell ref="DZ10:EB10"/>
    <mergeCell ref="EL10:EN10"/>
    <mergeCell ref="EC10:EE10"/>
    <mergeCell ref="DT9:DV9"/>
    <mergeCell ref="DT10:DV10"/>
    <mergeCell ref="DQ9:DS9"/>
    <mergeCell ref="DQ10:DS10"/>
    <mergeCell ref="DW9:DY9"/>
    <mergeCell ref="EO9:EQ9"/>
    <mergeCell ref="EO10:EQ10"/>
    <mergeCell ref="FP9:FR9"/>
    <mergeCell ref="FV9:FX9"/>
    <mergeCell ref="FP10:FR10"/>
    <mergeCell ref="FV10:FX10"/>
    <mergeCell ref="FJ9:FL9"/>
    <mergeCell ref="FJ10:FL10"/>
    <mergeCell ref="EX9:EZ9"/>
    <mergeCell ref="FD9:FF9"/>
    <mergeCell ref="EX10:EZ10"/>
    <mergeCell ref="FD10:FF10"/>
    <mergeCell ref="FA9:FC9"/>
    <mergeCell ref="FA10:FC10"/>
    <mergeCell ref="FG9:FI9"/>
    <mergeCell ref="FG10:FI10"/>
    <mergeCell ref="FS9:FU9"/>
    <mergeCell ref="FS10:FU10"/>
    <mergeCell ref="DB9:DD9"/>
    <mergeCell ref="DN9:DP9"/>
    <mergeCell ref="DB10:DD10"/>
    <mergeCell ref="DN10:DP10"/>
    <mergeCell ref="DE10:DG10"/>
    <mergeCell ref="CV9:CX9"/>
    <mergeCell ref="CV10:CX10"/>
    <mergeCell ref="CS9:CU9"/>
    <mergeCell ref="CS10:CU10"/>
    <mergeCell ref="CY10:DA10"/>
    <mergeCell ref="CJ9:CL9"/>
    <mergeCell ref="CP9:CR9"/>
    <mergeCell ref="CJ10:CL10"/>
    <mergeCell ref="CP10:CR10"/>
    <mergeCell ref="CM9:CO9"/>
    <mergeCell ref="CM10:CO10"/>
    <mergeCell ref="CD9:CF9"/>
    <mergeCell ref="CD10:CF10"/>
    <mergeCell ref="CG9:CI9"/>
    <mergeCell ref="CG10:CI10"/>
    <mergeCell ref="CA9:CC9"/>
    <mergeCell ref="CA10:CC10"/>
    <mergeCell ref="BR9:BT9"/>
    <mergeCell ref="BX9:BZ9"/>
    <mergeCell ref="BR10:BT10"/>
    <mergeCell ref="BX10:BZ10"/>
    <mergeCell ref="BU10:BW10"/>
    <mergeCell ref="BL9:BN9"/>
    <mergeCell ref="BL10:BN10"/>
    <mergeCell ref="BI9:BK9"/>
    <mergeCell ref="BI10:BK10"/>
    <mergeCell ref="BO10:BQ10"/>
    <mergeCell ref="AZ9:BB9"/>
    <mergeCell ref="BF9:BH9"/>
    <mergeCell ref="AZ10:BB10"/>
    <mergeCell ref="BF10:BH10"/>
    <mergeCell ref="AT9:AV9"/>
    <mergeCell ref="AT10:AV10"/>
    <mergeCell ref="AW9:AY9"/>
    <mergeCell ref="AW10:AY10"/>
    <mergeCell ref="BO9:BQ9"/>
    <mergeCell ref="AH9:AJ9"/>
    <mergeCell ref="AN9:AP9"/>
    <mergeCell ref="AH10:AJ10"/>
    <mergeCell ref="AN10:AP10"/>
    <mergeCell ref="AK10:AM10"/>
    <mergeCell ref="AB9:AD9"/>
    <mergeCell ref="AB10:AD10"/>
    <mergeCell ref="Y10:AA10"/>
    <mergeCell ref="AE10:AG10"/>
    <mergeCell ref="P9:R9"/>
    <mergeCell ref="V9:X9"/>
    <mergeCell ref="P10:R10"/>
    <mergeCell ref="V10:X10"/>
    <mergeCell ref="A9:A12"/>
    <mergeCell ref="G9:H9"/>
    <mergeCell ref="J9:L9"/>
    <mergeCell ref="G10:H10"/>
    <mergeCell ref="J10:L10"/>
    <mergeCell ref="G11:H11"/>
    <mergeCell ref="J11:L11"/>
    <mergeCell ref="V11:X11"/>
    <mergeCell ref="AB11:AD11"/>
    <mergeCell ref="Y11:AA11"/>
    <mergeCell ref="Y12:AA12"/>
    <mergeCell ref="AH12:AJ12"/>
    <mergeCell ref="AN12:AP12"/>
    <mergeCell ref="S9:U9"/>
    <mergeCell ref="S10:U10"/>
    <mergeCell ref="S11:U11"/>
    <mergeCell ref="P11:R11"/>
    <mergeCell ref="G8:H8"/>
    <mergeCell ref="J8:L8"/>
    <mergeCell ref="P8:R8"/>
    <mergeCell ref="V8:X8"/>
    <mergeCell ref="AB8:AD8"/>
    <mergeCell ref="AH8:AJ8"/>
    <mergeCell ref="AN8:AP8"/>
    <mergeCell ref="AT8:AV8"/>
    <mergeCell ref="IP7:IR7"/>
    <mergeCell ref="IV7:IX7"/>
    <mergeCell ref="IP8:IR8"/>
    <mergeCell ref="IV8:IX8"/>
    <mergeCell ref="IJ7:IL7"/>
    <mergeCell ref="IJ8:IL8"/>
    <mergeCell ref="HX7:HZ7"/>
    <mergeCell ref="ID7:IF7"/>
    <mergeCell ref="HX8:HZ8"/>
    <mergeCell ref="S7:U7"/>
    <mergeCell ref="S8:U8"/>
    <mergeCell ref="CG7:CI7"/>
    <mergeCell ref="CG8:CI8"/>
    <mergeCell ref="FS7:FU7"/>
    <mergeCell ref="FS8:FU8"/>
    <mergeCell ref="GN7:GP7"/>
    <mergeCell ref="GT7:GV7"/>
    <mergeCell ref="GN8:GP8"/>
    <mergeCell ref="GT8:GV8"/>
    <mergeCell ref="GH7:GJ7"/>
    <mergeCell ref="GH8:GJ8"/>
    <mergeCell ref="FV7:FX7"/>
    <mergeCell ref="GB7:GD7"/>
    <mergeCell ref="FV8:FX8"/>
    <mergeCell ref="GB8:GD8"/>
    <mergeCell ref="GK7:GM7"/>
    <mergeCell ref="GK8:GM8"/>
    <mergeCell ref="ID8:IF8"/>
    <mergeCell ref="HR7:HT7"/>
    <mergeCell ref="HR8:HT8"/>
    <mergeCell ref="HF7:HH7"/>
    <mergeCell ref="HL7:HN7"/>
    <mergeCell ref="HF8:HH8"/>
    <mergeCell ref="HL8:HN8"/>
    <mergeCell ref="GZ7:HB7"/>
    <mergeCell ref="GZ8:HB8"/>
    <mergeCell ref="HC7:HE7"/>
    <mergeCell ref="HC8:HE8"/>
    <mergeCell ref="HI7:HK7"/>
    <mergeCell ref="HI8:HK8"/>
    <mergeCell ref="HO7:HQ7"/>
    <mergeCell ref="HO8:HQ8"/>
    <mergeCell ref="EL7:EN7"/>
    <mergeCell ref="ER7:ET7"/>
    <mergeCell ref="EL8:EN8"/>
    <mergeCell ref="ER8:ET8"/>
    <mergeCell ref="DZ7:EB7"/>
    <mergeCell ref="DZ8:EB8"/>
    <mergeCell ref="DW8:DY8"/>
    <mergeCell ref="DN7:DP7"/>
    <mergeCell ref="DT7:DV7"/>
    <mergeCell ref="DN8:DP8"/>
    <mergeCell ref="DT8:DV8"/>
    <mergeCell ref="DQ7:DS7"/>
    <mergeCell ref="DQ8:DS8"/>
    <mergeCell ref="EO7:EQ7"/>
    <mergeCell ref="EO8:EQ8"/>
    <mergeCell ref="FP7:FR7"/>
    <mergeCell ref="FP8:FR8"/>
    <mergeCell ref="FD7:FF7"/>
    <mergeCell ref="FJ7:FL7"/>
    <mergeCell ref="FD8:FF8"/>
    <mergeCell ref="FJ8:FL8"/>
    <mergeCell ref="EX7:EZ7"/>
    <mergeCell ref="EX8:EZ8"/>
    <mergeCell ref="FA7:FC7"/>
    <mergeCell ref="FA8:FC8"/>
    <mergeCell ref="FG7:FI7"/>
    <mergeCell ref="FG8:FI8"/>
    <mergeCell ref="AB7:AD7"/>
    <mergeCell ref="DB7:DD7"/>
    <mergeCell ref="DB8:DD8"/>
    <mergeCell ref="CP7:CR7"/>
    <mergeCell ref="CV7:CX7"/>
    <mergeCell ref="CP8:CR8"/>
    <mergeCell ref="CV8:CX8"/>
    <mergeCell ref="CS7:CU7"/>
    <mergeCell ref="CS8:CU8"/>
    <mergeCell ref="CJ7:CL7"/>
    <mergeCell ref="CJ8:CL8"/>
    <mergeCell ref="CM7:CO7"/>
    <mergeCell ref="CM8:CO8"/>
    <mergeCell ref="BX7:BZ7"/>
    <mergeCell ref="CD7:CF7"/>
    <mergeCell ref="BX8:BZ8"/>
    <mergeCell ref="CD8:CF8"/>
    <mergeCell ref="CA7:CC7"/>
    <mergeCell ref="CA8:CC8"/>
    <mergeCell ref="G7:H7"/>
    <mergeCell ref="J7:L7"/>
    <mergeCell ref="P7:R7"/>
    <mergeCell ref="IV5:IX5"/>
    <mergeCell ref="D6:D27"/>
    <mergeCell ref="G6:H6"/>
    <mergeCell ref="J6:L6"/>
    <mergeCell ref="P6:R6"/>
    <mergeCell ref="V6:X6"/>
    <mergeCell ref="IP5:IR5"/>
    <mergeCell ref="IP6:IR6"/>
    <mergeCell ref="ID5:IF5"/>
    <mergeCell ref="IJ5:IL5"/>
    <mergeCell ref="ID6:IF6"/>
    <mergeCell ref="IJ6:IL6"/>
    <mergeCell ref="BR7:BT7"/>
    <mergeCell ref="BR8:BT8"/>
    <mergeCell ref="BF7:BH7"/>
    <mergeCell ref="BL7:BN7"/>
    <mergeCell ref="BF8:BH8"/>
    <mergeCell ref="BL8:BN8"/>
    <mergeCell ref="BI7:BK7"/>
    <mergeCell ref="BI8:BK8"/>
    <mergeCell ref="AZ7:BB7"/>
    <mergeCell ref="AZ8:BB8"/>
    <mergeCell ref="AW7:AY7"/>
    <mergeCell ref="AW8:AY8"/>
    <mergeCell ref="BC7:BE7"/>
    <mergeCell ref="AN7:AP7"/>
    <mergeCell ref="AT7:AV7"/>
    <mergeCell ref="AH7:AJ7"/>
    <mergeCell ref="V7:X7"/>
    <mergeCell ref="GT5:GV5"/>
    <mergeCell ref="GZ5:HB5"/>
    <mergeCell ref="GT6:GV6"/>
    <mergeCell ref="GZ6:HB6"/>
    <mergeCell ref="GN5:GP5"/>
    <mergeCell ref="GN6:GP6"/>
    <mergeCell ref="GB5:GD5"/>
    <mergeCell ref="GH5:GJ5"/>
    <mergeCell ref="GB6:GD6"/>
    <mergeCell ref="GH6:GJ6"/>
    <mergeCell ref="GK5:GM5"/>
    <mergeCell ref="GK6:GM6"/>
    <mergeCell ref="HX5:HZ5"/>
    <mergeCell ref="HX6:HZ6"/>
    <mergeCell ref="HL5:HN5"/>
    <mergeCell ref="HR5:HT5"/>
    <mergeCell ref="HL6:HN6"/>
    <mergeCell ref="HR6:HT6"/>
    <mergeCell ref="HF5:HH5"/>
    <mergeCell ref="HF6:HH6"/>
    <mergeCell ref="HC5:HE5"/>
    <mergeCell ref="HC6:HE6"/>
    <mergeCell ref="HI5:HK5"/>
    <mergeCell ref="HI6:HK6"/>
    <mergeCell ref="HO5:HQ5"/>
    <mergeCell ref="HO6:HQ6"/>
    <mergeCell ref="ER5:ET5"/>
    <mergeCell ref="EX5:EZ5"/>
    <mergeCell ref="ER6:ET6"/>
    <mergeCell ref="EX6:EZ6"/>
    <mergeCell ref="EL5:EN5"/>
    <mergeCell ref="EL6:EN6"/>
    <mergeCell ref="DT5:DV5"/>
    <mergeCell ref="DZ5:EB5"/>
    <mergeCell ref="DT6:DV6"/>
    <mergeCell ref="DZ6:EB6"/>
    <mergeCell ref="DQ5:DS5"/>
    <mergeCell ref="DQ6:DS6"/>
    <mergeCell ref="EO5:EQ5"/>
    <mergeCell ref="EO6:EQ6"/>
    <mergeCell ref="FV5:FX5"/>
    <mergeCell ref="FV6:FX6"/>
    <mergeCell ref="FJ5:FL5"/>
    <mergeCell ref="FP5:FR5"/>
    <mergeCell ref="FJ6:FL6"/>
    <mergeCell ref="FP6:FR6"/>
    <mergeCell ref="FD5:FF5"/>
    <mergeCell ref="FD6:FF6"/>
    <mergeCell ref="FA5:FC5"/>
    <mergeCell ref="FA6:FC6"/>
    <mergeCell ref="FG5:FI5"/>
    <mergeCell ref="FG6:FI6"/>
    <mergeCell ref="FS5:FU5"/>
    <mergeCell ref="FS6:FU6"/>
    <mergeCell ref="DN5:DP5"/>
    <mergeCell ref="DN6:DP6"/>
    <mergeCell ref="CV5:CX5"/>
    <mergeCell ref="DB5:DD5"/>
    <mergeCell ref="CV6:CX6"/>
    <mergeCell ref="DB6:DD6"/>
    <mergeCell ref="CS5:CU5"/>
    <mergeCell ref="CS6:CU6"/>
    <mergeCell ref="CP5:CR5"/>
    <mergeCell ref="CP6:CR6"/>
    <mergeCell ref="CM5:CO5"/>
    <mergeCell ref="CM6:CO6"/>
    <mergeCell ref="CD5:CF5"/>
    <mergeCell ref="CJ5:CL5"/>
    <mergeCell ref="CD6:CF6"/>
    <mergeCell ref="CJ6:CL6"/>
    <mergeCell ref="CA5:CC5"/>
    <mergeCell ref="CA6:CC6"/>
    <mergeCell ref="CG5:CI5"/>
    <mergeCell ref="CG6:CI6"/>
    <mergeCell ref="IP4:IR4"/>
    <mergeCell ref="IV4:IX4"/>
    <mergeCell ref="A5:A8"/>
    <mergeCell ref="D5:E5"/>
    <mergeCell ref="G5:H5"/>
    <mergeCell ref="J5:L5"/>
    <mergeCell ref="P5:R5"/>
    <mergeCell ref="HF4:HH4"/>
    <mergeCell ref="HL4:HN4"/>
    <mergeCell ref="HR4:HT4"/>
    <mergeCell ref="HX4:HZ4"/>
    <mergeCell ref="ID4:IF4"/>
    <mergeCell ref="IJ4:IL4"/>
    <mergeCell ref="FV4:FX4"/>
    <mergeCell ref="GB4:GD4"/>
    <mergeCell ref="GH4:GJ4"/>
    <mergeCell ref="GN4:GP4"/>
    <mergeCell ref="GT4:GV4"/>
    <mergeCell ref="GZ4:HB4"/>
    <mergeCell ref="EL4:EN4"/>
    <mergeCell ref="ER4:ET4"/>
    <mergeCell ref="EX4:EZ4"/>
    <mergeCell ref="FD4:FF4"/>
    <mergeCell ref="FJ4:FL4"/>
    <mergeCell ref="FP4:FR4"/>
    <mergeCell ref="BX4:BZ4"/>
    <mergeCell ref="BX5:BZ5"/>
    <mergeCell ref="BX6:BZ6"/>
    <mergeCell ref="BL5:BN5"/>
    <mergeCell ref="BR5:BT5"/>
    <mergeCell ref="BL6:BN6"/>
    <mergeCell ref="BR6:BT6"/>
    <mergeCell ref="CG4:CI4"/>
    <mergeCell ref="CM4:CO4"/>
    <mergeCell ref="CS4:CU4"/>
    <mergeCell ref="AN4:AP4"/>
    <mergeCell ref="AT4:AV4"/>
    <mergeCell ref="AZ4:BB4"/>
    <mergeCell ref="BF4:BH4"/>
    <mergeCell ref="BL4:BN4"/>
    <mergeCell ref="BR4:BT4"/>
    <mergeCell ref="AW4:AY4"/>
    <mergeCell ref="BC4:BE4"/>
    <mergeCell ref="BI4:BK4"/>
    <mergeCell ref="AH5:AJ5"/>
    <mergeCell ref="AB6:AD6"/>
    <mergeCell ref="AH6:AJ6"/>
    <mergeCell ref="V5:X5"/>
    <mergeCell ref="S5:U5"/>
    <mergeCell ref="S6:U6"/>
    <mergeCell ref="BI5:BK5"/>
    <mergeCell ref="BI6:BK6"/>
    <mergeCell ref="BF5:BH5"/>
    <mergeCell ref="BF6:BH6"/>
    <mergeCell ref="BC5:BE5"/>
    <mergeCell ref="BC6:BE6"/>
    <mergeCell ref="AT5:AV5"/>
    <mergeCell ref="AZ5:BB5"/>
    <mergeCell ref="AT6:AV6"/>
    <mergeCell ref="AZ6:BB6"/>
    <mergeCell ref="AW5:AY5"/>
    <mergeCell ref="AW6:AY6"/>
    <mergeCell ref="AE4:AG4"/>
    <mergeCell ref="AE5:AG5"/>
    <mergeCell ref="IP3:IU3"/>
    <mergeCell ref="IV3:JA3"/>
    <mergeCell ref="A4:C4"/>
    <mergeCell ref="D4:F4"/>
    <mergeCell ref="G4:I4"/>
    <mergeCell ref="J4:L4"/>
    <mergeCell ref="P4:R4"/>
    <mergeCell ref="V4:X4"/>
    <mergeCell ref="AB4:AD4"/>
    <mergeCell ref="AH4:AJ4"/>
    <mergeCell ref="HF3:HK3"/>
    <mergeCell ref="HL3:HQ3"/>
    <mergeCell ref="HR3:HW3"/>
    <mergeCell ref="HX3:IC3"/>
    <mergeCell ref="ID3:II3"/>
    <mergeCell ref="IJ3:IO3"/>
    <mergeCell ref="FV3:GA3"/>
    <mergeCell ref="GB3:GG3"/>
    <mergeCell ref="GH3:GM3"/>
    <mergeCell ref="GN3:GS3"/>
    <mergeCell ref="GT3:GY3"/>
    <mergeCell ref="GZ3:HE3"/>
    <mergeCell ref="EL3:EQ3"/>
    <mergeCell ref="ER3:EW3"/>
    <mergeCell ref="EX3:FC3"/>
    <mergeCell ref="FD3:FI3"/>
    <mergeCell ref="FJ3:FO3"/>
    <mergeCell ref="FP3:FU3"/>
    <mergeCell ref="DN3:DS3"/>
    <mergeCell ref="DT3:DV3"/>
    <mergeCell ref="DZ3:EE3"/>
    <mergeCell ref="DN4:DP4"/>
    <mergeCell ref="DZ4:EB4"/>
    <mergeCell ref="DQ4:DS4"/>
    <mergeCell ref="BX3:CC3"/>
    <mergeCell ref="CD3:CI3"/>
    <mergeCell ref="CJ3:CO3"/>
    <mergeCell ref="CP3:CU3"/>
    <mergeCell ref="CV3:DA3"/>
    <mergeCell ref="DB3:DG3"/>
    <mergeCell ref="AN3:AS3"/>
    <mergeCell ref="AT3:AY3"/>
    <mergeCell ref="AZ3:BE3"/>
    <mergeCell ref="BF3:BK3"/>
    <mergeCell ref="BL3:BQ3"/>
    <mergeCell ref="BR3:BW3"/>
    <mergeCell ref="GT2:GV2"/>
    <mergeCell ref="HF2:HH2"/>
    <mergeCell ref="HR2:HT2"/>
    <mergeCell ref="EO4:EQ4"/>
    <mergeCell ref="FA4:FC4"/>
    <mergeCell ref="FG4:FI4"/>
    <mergeCell ref="FM4:FO4"/>
    <mergeCell ref="FS4:FU4"/>
    <mergeCell ref="GK4:GM4"/>
    <mergeCell ref="HC4:HE4"/>
    <mergeCell ref="HI4:HK4"/>
    <mergeCell ref="HO4:HQ4"/>
    <mergeCell ref="CD4:CF4"/>
    <mergeCell ref="CJ4:CL4"/>
    <mergeCell ref="CP4:CR4"/>
    <mergeCell ref="CV4:CX4"/>
    <mergeCell ref="DB4:DD4"/>
    <mergeCell ref="CA4:CC4"/>
    <mergeCell ref="J3:O3"/>
    <mergeCell ref="P3:U3"/>
    <mergeCell ref="V3:AA3"/>
    <mergeCell ref="AB3:AG3"/>
    <mergeCell ref="AH3:AM3"/>
    <mergeCell ref="DZ2:EB2"/>
    <mergeCell ref="EL2:EN2"/>
    <mergeCell ref="EX2:FI2"/>
    <mergeCell ref="FJ2:FL2"/>
    <mergeCell ref="FV2:FX2"/>
    <mergeCell ref="GH2:GJ2"/>
    <mergeCell ref="BF2:BH2"/>
    <mergeCell ref="BR2:BT2"/>
    <mergeCell ref="CD2:CF2"/>
    <mergeCell ref="CP2:CR2"/>
    <mergeCell ref="DB2:DD2"/>
    <mergeCell ref="DN2:DP2"/>
    <mergeCell ref="HF1:HQ1"/>
    <mergeCell ref="HR1:IC1"/>
    <mergeCell ref="ID1:IO1"/>
    <mergeCell ref="IP1:JA1"/>
    <mergeCell ref="B2:C2"/>
    <mergeCell ref="H2:I2"/>
    <mergeCell ref="J2:L2"/>
    <mergeCell ref="V2:X2"/>
    <mergeCell ref="AH2:AJ2"/>
    <mergeCell ref="AT2:AV2"/>
    <mergeCell ref="EL1:EW1"/>
    <mergeCell ref="EX1:FI1"/>
    <mergeCell ref="FJ1:FU1"/>
    <mergeCell ref="FV1:GG1"/>
    <mergeCell ref="GH1:GS1"/>
    <mergeCell ref="GT1:HE1"/>
    <mergeCell ref="BR1:CC1"/>
    <mergeCell ref="CD1:CO1"/>
    <mergeCell ref="CP1:DA1"/>
    <mergeCell ref="DB1:DM1"/>
    <mergeCell ref="DN1:DY1"/>
    <mergeCell ref="DZ1:EK1"/>
    <mergeCell ref="A1:I1"/>
    <mergeCell ref="J1:U1"/>
    <mergeCell ref="V1:AG1"/>
    <mergeCell ref="AH1:AS1"/>
    <mergeCell ref="AT1:BE1"/>
    <mergeCell ref="BF1:BQ1"/>
    <mergeCell ref="ID2:IF2"/>
    <mergeCell ref="IP2:IR2"/>
    <mergeCell ref="EC84:EE84"/>
    <mergeCell ref="EC85:EE85"/>
    <mergeCell ref="DZ88:EB89"/>
    <mergeCell ref="EC88:EC89"/>
    <mergeCell ref="ED88:ED89"/>
    <mergeCell ref="EE88:EE89"/>
    <mergeCell ref="EI55:EK55"/>
    <mergeCell ref="EI56:EK56"/>
    <mergeCell ref="EI57:EK57"/>
    <mergeCell ref="EI58:EK58"/>
    <mergeCell ref="EI59:EK59"/>
    <mergeCell ref="EI60:EK60"/>
    <mergeCell ref="EI61:EK61"/>
    <mergeCell ref="EI62:EK62"/>
    <mergeCell ref="EI63:EK63"/>
    <mergeCell ref="EI64:EK64"/>
    <mergeCell ref="EI65:EK65"/>
    <mergeCell ref="EI66:EK66"/>
    <mergeCell ref="EI67:EK67"/>
    <mergeCell ref="DZ60:EB60"/>
    <mergeCell ref="EC62:EE62"/>
    <mergeCell ref="EC63:EE63"/>
    <mergeCell ref="EI68:EI69"/>
    <mergeCell ref="EJ68:EJ69"/>
    <mergeCell ref="EK68:EK69"/>
    <mergeCell ref="DZ81:EB81"/>
    <mergeCell ref="EC83:EE83"/>
    <mergeCell ref="EO76:EQ76"/>
    <mergeCell ref="EO77:EQ77"/>
    <mergeCell ref="EO78:EQ78"/>
    <mergeCell ref="EO79:EQ79"/>
    <mergeCell ref="EO80:EQ80"/>
    <mergeCell ref="EO81:EQ81"/>
    <mergeCell ref="EO82:EQ82"/>
    <mergeCell ref="EO83:EQ83"/>
    <mergeCell ref="EO84:EQ84"/>
    <mergeCell ref="EO85:EQ85"/>
    <mergeCell ref="EO86:EQ86"/>
    <mergeCell ref="EO87:EQ87"/>
    <mergeCell ref="EO88:EQ88"/>
    <mergeCell ref="EO89:EQ89"/>
    <mergeCell ref="EO90:EQ90"/>
    <mergeCell ref="EO91:EQ91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EU63:EW63"/>
    <mergeCell ref="EU64:EW64"/>
    <mergeCell ref="EU65:EW65"/>
    <mergeCell ref="EU66:EW66"/>
    <mergeCell ref="EU67:EW67"/>
    <mergeCell ref="EU68:EW68"/>
    <mergeCell ref="EU69:EW69"/>
    <mergeCell ref="EU70:EW70"/>
    <mergeCell ref="EU76:EW76"/>
    <mergeCell ref="EU77:EW77"/>
    <mergeCell ref="EU78:EW78"/>
    <mergeCell ref="EU79:EW79"/>
    <mergeCell ref="EU80:EW80"/>
    <mergeCell ref="EU81:EW81"/>
    <mergeCell ref="EU82:EW82"/>
    <mergeCell ref="EU83:EW83"/>
    <mergeCell ref="EU84:EW84"/>
    <mergeCell ref="EU85:EW85"/>
    <mergeCell ref="EU86:EW86"/>
    <mergeCell ref="EU87:EW87"/>
    <mergeCell ref="EU88:EW88"/>
    <mergeCell ref="EU89:EW89"/>
    <mergeCell ref="EU90:EW90"/>
    <mergeCell ref="EU91:EW91"/>
    <mergeCell ref="EU4:EW4"/>
    <mergeCell ref="EU5:EW5"/>
    <mergeCell ref="EU6:EW6"/>
    <mergeCell ref="EU7:EW7"/>
    <mergeCell ref="EU8:EW8"/>
    <mergeCell ref="EU9:EW9"/>
    <mergeCell ref="EU10:EW10"/>
    <mergeCell ref="EU11:EW11"/>
    <mergeCell ref="EU12:EW12"/>
    <mergeCell ref="EU13:EW13"/>
    <mergeCell ref="EU14:EW14"/>
    <mergeCell ref="EU15:EW15"/>
    <mergeCell ref="EU16:EW16"/>
    <mergeCell ref="EU17:EW17"/>
    <mergeCell ref="EU18:EW18"/>
    <mergeCell ref="EU19:EW19"/>
    <mergeCell ref="FA25:FC25"/>
    <mergeCell ref="FA26:FC26"/>
    <mergeCell ref="FA27:FC27"/>
    <mergeCell ref="FA28:FC28"/>
    <mergeCell ref="FA29:FC29"/>
    <mergeCell ref="FA30:FC30"/>
    <mergeCell ref="FA31:FC31"/>
    <mergeCell ref="FA32:FC32"/>
    <mergeCell ref="FA33:FC33"/>
    <mergeCell ref="FA34:FC34"/>
    <mergeCell ref="FA35:FC35"/>
    <mergeCell ref="FA36:FC36"/>
    <mergeCell ref="FA37:FC37"/>
    <mergeCell ref="FA38:FC38"/>
    <mergeCell ref="FA39:FC39"/>
    <mergeCell ref="FA40:FC40"/>
    <mergeCell ref="FA55:FC55"/>
    <mergeCell ref="FA72:FC72"/>
    <mergeCell ref="FA73:FC73"/>
    <mergeCell ref="FA74:FC74"/>
    <mergeCell ref="FA75:FC75"/>
    <mergeCell ref="FA76:FC76"/>
    <mergeCell ref="FA77:FC77"/>
    <mergeCell ref="FG55:FI55"/>
    <mergeCell ref="FG56:FI56"/>
    <mergeCell ref="FG57:FI57"/>
    <mergeCell ref="FG58:FI58"/>
    <mergeCell ref="FG59:FI59"/>
    <mergeCell ref="FG60:FI60"/>
    <mergeCell ref="FG61:FI61"/>
    <mergeCell ref="FG62:FI62"/>
    <mergeCell ref="FG63:FI63"/>
    <mergeCell ref="FG64:FI64"/>
    <mergeCell ref="FG65:FI65"/>
    <mergeCell ref="FG66:FI66"/>
    <mergeCell ref="FG67:FI67"/>
    <mergeCell ref="FG68:FI68"/>
    <mergeCell ref="FG69:FI69"/>
    <mergeCell ref="FG70:FI70"/>
    <mergeCell ref="FG71:FI71"/>
    <mergeCell ref="FG72:FI72"/>
    <mergeCell ref="FG73:FI73"/>
    <mergeCell ref="FG74:FI74"/>
    <mergeCell ref="FG75:FI75"/>
    <mergeCell ref="FD62:FF62"/>
    <mergeCell ref="FD63:FF63"/>
    <mergeCell ref="FD67:FF67"/>
    <mergeCell ref="FD74:FF74"/>
    <mergeCell ref="FG25:FI25"/>
    <mergeCell ref="FG26:FI26"/>
    <mergeCell ref="FG27:FI27"/>
    <mergeCell ref="FG28:FI28"/>
    <mergeCell ref="FG29:FI29"/>
    <mergeCell ref="FG30:FI30"/>
    <mergeCell ref="FG31:FI31"/>
    <mergeCell ref="FG32:FI32"/>
    <mergeCell ref="FG33:FI33"/>
    <mergeCell ref="FG34:FI34"/>
    <mergeCell ref="FM5:FO5"/>
    <mergeCell ref="FM6:FO6"/>
    <mergeCell ref="FM7:FO7"/>
    <mergeCell ref="FM8:FO8"/>
    <mergeCell ref="FM9:FO9"/>
    <mergeCell ref="FM10:FO10"/>
    <mergeCell ref="FM11:FO11"/>
    <mergeCell ref="FM12:FO12"/>
    <mergeCell ref="FM13:FO13"/>
    <mergeCell ref="FM14:FO14"/>
    <mergeCell ref="FM15:FO15"/>
    <mergeCell ref="FM16:FO16"/>
    <mergeCell ref="FM17:FO17"/>
    <mergeCell ref="FM18:FO18"/>
    <mergeCell ref="FM19:FO19"/>
    <mergeCell ref="FM20:FO20"/>
    <mergeCell ref="FM21:FO21"/>
    <mergeCell ref="FM22:FO22"/>
    <mergeCell ref="FM23:FO23"/>
    <mergeCell ref="FM24:FO24"/>
    <mergeCell ref="FM25:FO25"/>
    <mergeCell ref="FM26:FO26"/>
    <mergeCell ref="FM77:FO77"/>
    <mergeCell ref="FM78:FO78"/>
    <mergeCell ref="FM79:FO79"/>
    <mergeCell ref="FM80:FO80"/>
    <mergeCell ref="FM81:FO81"/>
    <mergeCell ref="FM82:FO82"/>
    <mergeCell ref="FM83:FO83"/>
    <mergeCell ref="FM84:FO84"/>
    <mergeCell ref="FM85:FO85"/>
    <mergeCell ref="FM86:FO86"/>
    <mergeCell ref="FS55:FU55"/>
    <mergeCell ref="FS56:FU56"/>
    <mergeCell ref="FS57:FU57"/>
    <mergeCell ref="FS58:FU58"/>
    <mergeCell ref="FS59:FU59"/>
    <mergeCell ref="FS60:FU60"/>
    <mergeCell ref="FS61:FU61"/>
    <mergeCell ref="FS62:FU62"/>
    <mergeCell ref="FS63:FU63"/>
    <mergeCell ref="FS64:FU64"/>
    <mergeCell ref="FS65:FU65"/>
    <mergeCell ref="FS66:FU66"/>
    <mergeCell ref="FS67:FU67"/>
    <mergeCell ref="FS68:FU68"/>
    <mergeCell ref="FS69:FU69"/>
    <mergeCell ref="FS70:FU70"/>
    <mergeCell ref="FS71:FU71"/>
    <mergeCell ref="FP67:FR67"/>
    <mergeCell ref="FS25:FU25"/>
    <mergeCell ref="FS26:FU26"/>
    <mergeCell ref="FS27:FU27"/>
    <mergeCell ref="FS28:FU28"/>
    <mergeCell ref="FS29:FU29"/>
    <mergeCell ref="FS30:FU30"/>
    <mergeCell ref="FS31:FU31"/>
    <mergeCell ref="FS32:FU32"/>
    <mergeCell ref="FS33:FU33"/>
    <mergeCell ref="FS34:FU34"/>
    <mergeCell ref="FY4:GA4"/>
    <mergeCell ref="FY5:GA5"/>
    <mergeCell ref="FY6:GA6"/>
    <mergeCell ref="FY7:GA7"/>
    <mergeCell ref="FY8:GA8"/>
    <mergeCell ref="FY9:GA9"/>
    <mergeCell ref="FY10:GA10"/>
    <mergeCell ref="FY11:GA11"/>
    <mergeCell ref="FY12:GA12"/>
    <mergeCell ref="FY13:GA13"/>
    <mergeCell ref="FY14:GA14"/>
    <mergeCell ref="FY15:GA15"/>
    <mergeCell ref="FY16:GA16"/>
    <mergeCell ref="FY17:GA17"/>
    <mergeCell ref="FY18:GA18"/>
    <mergeCell ref="FY19:GA19"/>
    <mergeCell ref="FY20:GA20"/>
    <mergeCell ref="FY21:GA21"/>
    <mergeCell ref="FY22:GA22"/>
    <mergeCell ref="FY23:GA23"/>
    <mergeCell ref="FY24:GA24"/>
    <mergeCell ref="FY25:GA25"/>
    <mergeCell ref="FY26:GA26"/>
    <mergeCell ref="FY27:GA27"/>
    <mergeCell ref="FY28:GA28"/>
    <mergeCell ref="FY29:GA29"/>
    <mergeCell ref="FY30:GA30"/>
    <mergeCell ref="FY31:GA31"/>
    <mergeCell ref="FY32:GA32"/>
    <mergeCell ref="FY33:GA33"/>
    <mergeCell ref="FY34:GA34"/>
    <mergeCell ref="FY55:GA55"/>
    <mergeCell ref="FY56:GA56"/>
    <mergeCell ref="FY57:GA57"/>
    <mergeCell ref="FY58:GA58"/>
    <mergeCell ref="FY59:GA59"/>
    <mergeCell ref="FY60:GA60"/>
    <mergeCell ref="FY61:GA61"/>
    <mergeCell ref="FY62:GA62"/>
    <mergeCell ref="FY77:GA77"/>
    <mergeCell ref="FY78:GA78"/>
    <mergeCell ref="FY79:GA79"/>
    <mergeCell ref="FY80:GA80"/>
    <mergeCell ref="FY81:GA81"/>
    <mergeCell ref="FY82:GA82"/>
    <mergeCell ref="FY83:GA83"/>
    <mergeCell ref="FY84:GA84"/>
    <mergeCell ref="FY85:GA85"/>
    <mergeCell ref="FY86:GA86"/>
    <mergeCell ref="FY87:GA87"/>
    <mergeCell ref="GE4:GG4"/>
    <mergeCell ref="GE5:GG5"/>
    <mergeCell ref="GE6:GG6"/>
    <mergeCell ref="GE7:GG7"/>
    <mergeCell ref="GE8:GG8"/>
    <mergeCell ref="GE9:GG9"/>
    <mergeCell ref="GE10:GG10"/>
    <mergeCell ref="GE11:GG11"/>
    <mergeCell ref="GE12:GG12"/>
    <mergeCell ref="GE62:GG62"/>
    <mergeCell ref="GE63:GG63"/>
    <mergeCell ref="GE64:GG64"/>
    <mergeCell ref="GE65:GG65"/>
    <mergeCell ref="GE66:GG66"/>
    <mergeCell ref="GE67:GG67"/>
    <mergeCell ref="GE68:GG68"/>
    <mergeCell ref="GE69:GG69"/>
    <mergeCell ref="GE70:GG70"/>
    <mergeCell ref="GE71:GG71"/>
    <mergeCell ref="GE72:GG72"/>
    <mergeCell ref="GE73:GG73"/>
    <mergeCell ref="GK24:GM24"/>
    <mergeCell ref="GK25:GM25"/>
    <mergeCell ref="GK26:GM26"/>
    <mergeCell ref="GK27:GM27"/>
    <mergeCell ref="GK28:GM28"/>
    <mergeCell ref="GK29:GM29"/>
    <mergeCell ref="GK30:GM30"/>
    <mergeCell ref="GK31:GM31"/>
    <mergeCell ref="GK32:GM32"/>
    <mergeCell ref="GK33:GM33"/>
    <mergeCell ref="GK34:GM34"/>
    <mergeCell ref="GQ4:GS4"/>
    <mergeCell ref="GQ5:GS5"/>
    <mergeCell ref="GQ6:GS6"/>
    <mergeCell ref="GQ7:GS7"/>
    <mergeCell ref="GQ8:GS8"/>
    <mergeCell ref="GQ9:GS9"/>
    <mergeCell ref="GQ10:GS10"/>
    <mergeCell ref="GQ11:GS11"/>
    <mergeCell ref="GQ12:GS12"/>
    <mergeCell ref="GQ13:GS13"/>
    <mergeCell ref="GQ14:GS14"/>
    <mergeCell ref="GQ15:GS15"/>
    <mergeCell ref="GQ16:GS16"/>
    <mergeCell ref="GQ17:GS17"/>
    <mergeCell ref="GQ18:GS18"/>
    <mergeCell ref="GQ19:GS19"/>
    <mergeCell ref="GQ20:GS20"/>
    <mergeCell ref="GQ21:GS21"/>
    <mergeCell ref="GQ22:GS22"/>
    <mergeCell ref="GQ23:GS23"/>
    <mergeCell ref="GQ24:GS24"/>
    <mergeCell ref="GQ25:GS25"/>
    <mergeCell ref="GQ26:GS26"/>
    <mergeCell ref="GQ27:GS27"/>
    <mergeCell ref="GQ28:GS28"/>
    <mergeCell ref="GQ29:GS29"/>
    <mergeCell ref="GQ30:GS30"/>
    <mergeCell ref="GQ31:GS31"/>
    <mergeCell ref="GQ32:GS32"/>
    <mergeCell ref="GQ33:GS33"/>
    <mergeCell ref="GQ34:GS34"/>
    <mergeCell ref="GE55:GG55"/>
    <mergeCell ref="GE56:GG56"/>
    <mergeCell ref="GE57:GG57"/>
    <mergeCell ref="GE58:GG58"/>
    <mergeCell ref="GE59:GG59"/>
    <mergeCell ref="GE60:GG60"/>
    <mergeCell ref="GE61:GG61"/>
    <mergeCell ref="GE77:GG77"/>
    <mergeCell ref="GE78:GG78"/>
    <mergeCell ref="GE79:GG79"/>
    <mergeCell ref="GE80:GG80"/>
    <mergeCell ref="GE81:GG81"/>
    <mergeCell ref="GE82:GG82"/>
    <mergeCell ref="GE83:GG83"/>
    <mergeCell ref="GE84:GG84"/>
    <mergeCell ref="GE85:GG85"/>
    <mergeCell ref="GT22:GV23"/>
    <mergeCell ref="GW4:GY4"/>
    <mergeCell ref="GW5:GY5"/>
    <mergeCell ref="GW6:GY6"/>
    <mergeCell ref="GW7:GY7"/>
    <mergeCell ref="GW8:GY8"/>
    <mergeCell ref="GW9:GY9"/>
    <mergeCell ref="GW10:GY10"/>
    <mergeCell ref="GW11:GY11"/>
    <mergeCell ref="GW12:GY12"/>
    <mergeCell ref="GW13:GY13"/>
    <mergeCell ref="GW14:GY14"/>
    <mergeCell ref="GW15:GY15"/>
    <mergeCell ref="GW16:GY16"/>
    <mergeCell ref="GW17:GY17"/>
    <mergeCell ref="GW18:GY18"/>
    <mergeCell ref="GT47:GV48"/>
    <mergeCell ref="GW29:GY29"/>
    <mergeCell ref="GW30:GY30"/>
    <mergeCell ref="GW31:GY31"/>
    <mergeCell ref="GW32:GY32"/>
    <mergeCell ref="GW33:GY33"/>
    <mergeCell ref="GW34:GY34"/>
    <mergeCell ref="GW36:GY36"/>
    <mergeCell ref="GW37:GY37"/>
    <mergeCell ref="GW38:GY38"/>
    <mergeCell ref="GW39:GY39"/>
    <mergeCell ref="GW40:GY40"/>
    <mergeCell ref="GW41:GY41"/>
    <mergeCell ref="GW42:GY42"/>
    <mergeCell ref="GW43:GY43"/>
    <mergeCell ref="HC29:HE29"/>
    <mergeCell ref="HC30:HE30"/>
    <mergeCell ref="HC31:HE31"/>
    <mergeCell ref="HC32:HE32"/>
    <mergeCell ref="HC33:HE33"/>
    <mergeCell ref="HC34:HE34"/>
    <mergeCell ref="HC35:HE35"/>
    <mergeCell ref="HC36:HE36"/>
    <mergeCell ref="HC37:HE37"/>
    <mergeCell ref="HC38:HE38"/>
    <mergeCell ref="HC39:HE39"/>
    <mergeCell ref="HC40:HE40"/>
    <mergeCell ref="HC41:HE41"/>
    <mergeCell ref="HC42:HE42"/>
    <mergeCell ref="HC43:HE43"/>
    <mergeCell ref="HI29:HK29"/>
    <mergeCell ref="HI30:HK30"/>
    <mergeCell ref="HI31:HK31"/>
    <mergeCell ref="HI32:HK32"/>
    <mergeCell ref="HI33:HK33"/>
    <mergeCell ref="HI34:HK34"/>
    <mergeCell ref="HI35:HK35"/>
    <mergeCell ref="HI36:HK36"/>
    <mergeCell ref="HI37:HK37"/>
    <mergeCell ref="HI38:HK38"/>
    <mergeCell ref="HI39:HK39"/>
    <mergeCell ref="HI40:HK40"/>
    <mergeCell ref="HI41:HK41"/>
    <mergeCell ref="HI42:HK42"/>
    <mergeCell ref="HI43:HK43"/>
    <mergeCell ref="GT73:GV74"/>
    <mergeCell ref="GZ73:HB74"/>
    <mergeCell ref="HF73:HH74"/>
    <mergeCell ref="GW55:GY55"/>
    <mergeCell ref="GW56:GY56"/>
    <mergeCell ref="GW57:GY57"/>
    <mergeCell ref="GW58:GY58"/>
    <mergeCell ref="GW59:GY59"/>
    <mergeCell ref="GW60:GY60"/>
    <mergeCell ref="GW61:GY61"/>
    <mergeCell ref="GW62:GY62"/>
    <mergeCell ref="GW63:GY63"/>
    <mergeCell ref="GW64:GY64"/>
    <mergeCell ref="GW65:GY65"/>
    <mergeCell ref="GW66:GY66"/>
    <mergeCell ref="GW67:GY67"/>
    <mergeCell ref="GW68:GY68"/>
    <mergeCell ref="HC55:HE55"/>
    <mergeCell ref="HC56:HE56"/>
    <mergeCell ref="HC57:HE57"/>
    <mergeCell ref="HC58:HE58"/>
    <mergeCell ref="HC59:HE59"/>
    <mergeCell ref="HC60:HE60"/>
    <mergeCell ref="HC61:HE61"/>
    <mergeCell ref="HC62:HE62"/>
    <mergeCell ref="HC63:HE63"/>
    <mergeCell ref="HC64:HE64"/>
    <mergeCell ref="HC65:HE65"/>
    <mergeCell ref="HC66:HE66"/>
    <mergeCell ref="HC67:HE67"/>
    <mergeCell ref="HC68:HE68"/>
    <mergeCell ref="HC69:HE69"/>
    <mergeCell ref="HI55:HK55"/>
    <mergeCell ref="HI56:HK56"/>
    <mergeCell ref="HI57:HK57"/>
    <mergeCell ref="HI58:HK58"/>
    <mergeCell ref="HI59:HK59"/>
    <mergeCell ref="HI60:HK60"/>
    <mergeCell ref="HI61:HK61"/>
    <mergeCell ref="HI62:HK62"/>
    <mergeCell ref="HI63:HK63"/>
    <mergeCell ref="HI64:HK64"/>
    <mergeCell ref="HI65:HK65"/>
    <mergeCell ref="HI66:HK66"/>
    <mergeCell ref="HI67:HK67"/>
    <mergeCell ref="HI68:HK68"/>
    <mergeCell ref="HI69:HK69"/>
    <mergeCell ref="HF56:HH56"/>
    <mergeCell ref="HC87:HE87"/>
    <mergeCell ref="HC88:HE88"/>
    <mergeCell ref="HC89:HE89"/>
    <mergeCell ref="HC90:HE90"/>
    <mergeCell ref="HC91:HE91"/>
    <mergeCell ref="HC92:HE92"/>
    <mergeCell ref="HC93:HE93"/>
    <mergeCell ref="HC94:HE94"/>
    <mergeCell ref="HI80:HK80"/>
    <mergeCell ref="HI81:HK81"/>
    <mergeCell ref="HI82:HK82"/>
    <mergeCell ref="HI83:HK83"/>
    <mergeCell ref="HI84:HK84"/>
    <mergeCell ref="HI85:HK85"/>
    <mergeCell ref="HI86:HK86"/>
    <mergeCell ref="HI87:HK87"/>
    <mergeCell ref="HI88:HK88"/>
    <mergeCell ref="HI89:HK89"/>
    <mergeCell ref="HI90:HK90"/>
    <mergeCell ref="HI91:HK91"/>
    <mergeCell ref="HI92:HK92"/>
    <mergeCell ref="HI93:HK93"/>
    <mergeCell ref="HI94:HK94"/>
    <mergeCell ref="HF94:HH94"/>
    <mergeCell ref="HU4:HW4"/>
    <mergeCell ref="HU5:HW5"/>
    <mergeCell ref="HU6:HW6"/>
    <mergeCell ref="HU7:HW7"/>
    <mergeCell ref="HU8:HW8"/>
    <mergeCell ref="HU9:HW9"/>
    <mergeCell ref="HU10:HW10"/>
    <mergeCell ref="HU11:HW11"/>
    <mergeCell ref="HU12:HW12"/>
    <mergeCell ref="HU13:HW13"/>
    <mergeCell ref="HU14:HW14"/>
    <mergeCell ref="HU15:HW15"/>
    <mergeCell ref="HU16:HW16"/>
    <mergeCell ref="HU17:HW17"/>
    <mergeCell ref="HU18:HW18"/>
    <mergeCell ref="IA4:IC4"/>
    <mergeCell ref="IA5:IC5"/>
    <mergeCell ref="IA6:IC6"/>
    <mergeCell ref="IA7:IC7"/>
    <mergeCell ref="IA8:IC8"/>
    <mergeCell ref="IA9:IC9"/>
    <mergeCell ref="IA10:IC10"/>
    <mergeCell ref="IA11:IC11"/>
    <mergeCell ref="IA12:IC12"/>
    <mergeCell ref="IA13:IC13"/>
    <mergeCell ref="IA14:IC14"/>
    <mergeCell ref="IA15:IC15"/>
    <mergeCell ref="IA16:IC16"/>
    <mergeCell ref="IA17:IC17"/>
    <mergeCell ref="IA18:IC18"/>
    <mergeCell ref="HO29:HQ29"/>
    <mergeCell ref="HO30:HQ30"/>
    <mergeCell ref="HO31:HQ31"/>
    <mergeCell ref="HO32:HQ32"/>
    <mergeCell ref="HO33:HQ33"/>
    <mergeCell ref="HO34:HQ34"/>
    <mergeCell ref="HO35:HQ35"/>
    <mergeCell ref="HO36:HQ36"/>
    <mergeCell ref="HO37:HQ37"/>
    <mergeCell ref="HO38:HQ38"/>
    <mergeCell ref="HO39:HQ39"/>
    <mergeCell ref="HO40:HQ40"/>
    <mergeCell ref="HO41:HQ41"/>
    <mergeCell ref="HO42:HQ42"/>
    <mergeCell ref="HO43:HQ43"/>
    <mergeCell ref="HU29:HW29"/>
    <mergeCell ref="HU30:HW30"/>
    <mergeCell ref="HU31:HW31"/>
    <mergeCell ref="HU32:HW32"/>
    <mergeCell ref="HU33:HW33"/>
    <mergeCell ref="HU34:HW34"/>
    <mergeCell ref="HU35:HW35"/>
    <mergeCell ref="HU36:HW36"/>
    <mergeCell ref="HU37:HW37"/>
    <mergeCell ref="HU38:HW38"/>
    <mergeCell ref="HU39:HW39"/>
    <mergeCell ref="HU40:HW40"/>
    <mergeCell ref="HU41:HW41"/>
    <mergeCell ref="HU42:HW42"/>
    <mergeCell ref="HU43:HW43"/>
    <mergeCell ref="HR32:HT32"/>
    <mergeCell ref="IA29:IC29"/>
    <mergeCell ref="IA30:IC30"/>
    <mergeCell ref="IA31:IC31"/>
    <mergeCell ref="IA32:IC32"/>
    <mergeCell ref="IA33:IC33"/>
    <mergeCell ref="IA34:IC34"/>
    <mergeCell ref="IA35:IC35"/>
    <mergeCell ref="IA36:IC36"/>
    <mergeCell ref="IA37:IC37"/>
    <mergeCell ref="IA38:IC38"/>
    <mergeCell ref="IA39:IC39"/>
    <mergeCell ref="IA40:IC40"/>
    <mergeCell ref="IA41:IC41"/>
    <mergeCell ref="IA42:IC42"/>
    <mergeCell ref="IA43:IC43"/>
    <mergeCell ref="ID47:IF48"/>
    <mergeCell ref="IG29:II29"/>
    <mergeCell ref="IG30:II30"/>
    <mergeCell ref="IG31:II31"/>
    <mergeCell ref="IG32:II32"/>
    <mergeCell ref="IG33:II33"/>
    <mergeCell ref="IG34:II34"/>
    <mergeCell ref="IG35:II35"/>
    <mergeCell ref="IG36:II36"/>
    <mergeCell ref="IG37:II37"/>
    <mergeCell ref="IG38:II38"/>
    <mergeCell ref="IG39:II39"/>
    <mergeCell ref="IG40:II40"/>
    <mergeCell ref="IG41:II41"/>
    <mergeCell ref="IM29:IO29"/>
    <mergeCell ref="IM30:IO30"/>
    <mergeCell ref="IM31:IO31"/>
    <mergeCell ref="IM32:IO32"/>
    <mergeCell ref="IM33:IO33"/>
    <mergeCell ref="IM34:IO34"/>
    <mergeCell ref="IM35:IO35"/>
    <mergeCell ref="IM36:IO36"/>
    <mergeCell ref="IM37:IO37"/>
    <mergeCell ref="IM38:IO38"/>
    <mergeCell ref="IM39:IO39"/>
    <mergeCell ref="IM40:IO40"/>
    <mergeCell ref="IM41:IO41"/>
    <mergeCell ref="IS29:IU29"/>
    <mergeCell ref="IS30:IU30"/>
    <mergeCell ref="IS31:IU31"/>
    <mergeCell ref="IS32:IU32"/>
    <mergeCell ref="IS33:IU33"/>
    <mergeCell ref="IS34:IU34"/>
    <mergeCell ref="IS35:IU35"/>
    <mergeCell ref="IS36:IU36"/>
    <mergeCell ref="IS37:IU37"/>
    <mergeCell ref="IS38:IU38"/>
    <mergeCell ref="IS39:IU39"/>
    <mergeCell ref="IS40:IU40"/>
    <mergeCell ref="IS41:IU41"/>
    <mergeCell ref="IP38:IR38"/>
    <mergeCell ref="IY29:JA29"/>
    <mergeCell ref="IY30:JA30"/>
    <mergeCell ref="IY31:JA31"/>
    <mergeCell ref="IY32:JA32"/>
    <mergeCell ref="IY33:JA33"/>
    <mergeCell ref="IY34:JA34"/>
    <mergeCell ref="IY35:JA35"/>
    <mergeCell ref="IY36:JA36"/>
    <mergeCell ref="IY37:JA37"/>
    <mergeCell ref="IY38:JA38"/>
    <mergeCell ref="IY39:JA39"/>
    <mergeCell ref="IY40:JA40"/>
    <mergeCell ref="IY41:JA41"/>
    <mergeCell ref="IJ47:IL48"/>
    <mergeCell ref="IP47:IR48"/>
    <mergeCell ref="IV47:IX48"/>
    <mergeCell ref="ID98:IF99"/>
    <mergeCell ref="IJ98:IL99"/>
    <mergeCell ref="IP98:IR99"/>
    <mergeCell ref="IV98:IX99"/>
    <mergeCell ref="ID73:IF74"/>
    <mergeCell ref="IJ73:IL74"/>
    <mergeCell ref="IP73:IR74"/>
    <mergeCell ref="IV73:IX74"/>
    <mergeCell ref="IG55:II55"/>
    <mergeCell ref="IG56:II56"/>
    <mergeCell ref="IG57:II57"/>
    <mergeCell ref="IG58:II58"/>
    <mergeCell ref="IG59:II59"/>
    <mergeCell ref="IG60:II60"/>
    <mergeCell ref="IG61:II61"/>
    <mergeCell ref="IG62:II62"/>
    <mergeCell ref="IG63:II63"/>
    <mergeCell ref="IG64:II64"/>
    <mergeCell ref="IG65:II65"/>
    <mergeCell ref="IG66:II66"/>
    <mergeCell ref="IG67:II67"/>
    <mergeCell ref="IM55:IO55"/>
    <mergeCell ref="IM56:IO56"/>
    <mergeCell ref="IM57:IO57"/>
    <mergeCell ref="IM58:IO58"/>
    <mergeCell ref="IM59:IO59"/>
    <mergeCell ref="IM60:IO60"/>
    <mergeCell ref="IM61:IO61"/>
    <mergeCell ref="IM62:IO62"/>
    <mergeCell ref="IM63:IO63"/>
    <mergeCell ref="IM64:IO64"/>
    <mergeCell ref="IM65:IO65"/>
    <mergeCell ref="IM66:IO66"/>
    <mergeCell ref="IM67:IO67"/>
    <mergeCell ref="IS55:IU55"/>
    <mergeCell ref="IS56:IU56"/>
    <mergeCell ref="IS57:IU57"/>
    <mergeCell ref="IS58:IU58"/>
    <mergeCell ref="IS59:IU59"/>
    <mergeCell ref="IS60:IU60"/>
    <mergeCell ref="IS61:IU61"/>
    <mergeCell ref="IS62:IU62"/>
    <mergeCell ref="IS63:IU63"/>
    <mergeCell ref="IS64:IU64"/>
    <mergeCell ref="IS65:IU65"/>
    <mergeCell ref="IS66:IU66"/>
    <mergeCell ref="IS67:IU67"/>
    <mergeCell ref="IY55:JA55"/>
    <mergeCell ref="IY56:JA56"/>
    <mergeCell ref="IY57:JA57"/>
    <mergeCell ref="IY58:JA58"/>
    <mergeCell ref="IY59:JA59"/>
    <mergeCell ref="IY60:JA60"/>
    <mergeCell ref="IY61:JA61"/>
    <mergeCell ref="IY62:JA62"/>
    <mergeCell ref="IY63:JA63"/>
    <mergeCell ref="IY64:JA64"/>
    <mergeCell ref="IY65:JA65"/>
    <mergeCell ref="IY66:JA66"/>
    <mergeCell ref="IY67:JA67"/>
    <mergeCell ref="IV63:IX63"/>
    <mergeCell ref="IV66:IX66"/>
    <mergeCell ref="IV67:IX67"/>
    <mergeCell ref="IG80:II80"/>
    <mergeCell ref="IG81:II81"/>
    <mergeCell ref="IG82:II82"/>
    <mergeCell ref="IG83:II83"/>
    <mergeCell ref="IG84:II84"/>
    <mergeCell ref="IG85:II85"/>
    <mergeCell ref="IG86:II86"/>
    <mergeCell ref="IG87:II87"/>
    <mergeCell ref="IG88:II88"/>
    <mergeCell ref="IG89:II89"/>
    <mergeCell ref="IG90:II90"/>
    <mergeCell ref="IG91:II91"/>
    <mergeCell ref="IG92:II92"/>
    <mergeCell ref="IM80:IO80"/>
    <mergeCell ref="IM81:IO81"/>
    <mergeCell ref="IM82:IO82"/>
    <mergeCell ref="IM83:IO83"/>
    <mergeCell ref="IM84:IO84"/>
    <mergeCell ref="IM85:IO85"/>
    <mergeCell ref="IM86:IO86"/>
    <mergeCell ref="IM87:IO87"/>
    <mergeCell ref="IM88:IO88"/>
    <mergeCell ref="IM89:IO89"/>
    <mergeCell ref="IM90:IO90"/>
    <mergeCell ref="IM91:IO91"/>
    <mergeCell ref="IM92:IO92"/>
    <mergeCell ref="IJ85:IL85"/>
    <mergeCell ref="IJ87:IL87"/>
    <mergeCell ref="IS80:IU80"/>
    <mergeCell ref="IS81:IU81"/>
    <mergeCell ref="IS82:IU82"/>
    <mergeCell ref="IS83:IU83"/>
    <mergeCell ref="IS84:IU84"/>
    <mergeCell ref="IS85:IU85"/>
    <mergeCell ref="IS86:IU86"/>
    <mergeCell ref="IS87:IU87"/>
    <mergeCell ref="IS88:IU88"/>
    <mergeCell ref="IS89:IU89"/>
    <mergeCell ref="IS90:IU90"/>
    <mergeCell ref="IS91:IU91"/>
    <mergeCell ref="IS92:IU92"/>
    <mergeCell ref="IY80:JA80"/>
    <mergeCell ref="IY81:JA81"/>
    <mergeCell ref="IY82:JA82"/>
    <mergeCell ref="IY83:JA83"/>
    <mergeCell ref="IY84:JA84"/>
    <mergeCell ref="IY85:JA85"/>
    <mergeCell ref="IY86:JA86"/>
    <mergeCell ref="IY87:JA87"/>
    <mergeCell ref="IY88:JA88"/>
    <mergeCell ref="IY89:JA89"/>
    <mergeCell ref="IY90:JA90"/>
    <mergeCell ref="IY91:JA91"/>
    <mergeCell ref="IY92:JA92"/>
    <mergeCell ref="IV82:IX82"/>
    <mergeCell ref="IV85:IX85"/>
    <mergeCell ref="IV86:IX86"/>
    <mergeCell ref="IV88:IX88"/>
    <mergeCell ref="IV89:IX89"/>
    <mergeCell ref="IG4:II4"/>
    <mergeCell ref="IG5:II5"/>
    <mergeCell ref="IG6:II6"/>
    <mergeCell ref="IG7:II7"/>
    <mergeCell ref="IG8:II8"/>
    <mergeCell ref="IG9:II9"/>
    <mergeCell ref="IG10:II10"/>
    <mergeCell ref="IG11:II11"/>
    <mergeCell ref="IG12:II12"/>
    <mergeCell ref="IG13:II13"/>
    <mergeCell ref="IG14:II14"/>
    <mergeCell ref="IG15:II15"/>
    <mergeCell ref="IG16:II16"/>
    <mergeCell ref="IM4:IO4"/>
    <mergeCell ref="IM5:IO5"/>
    <mergeCell ref="IM6:IO6"/>
    <mergeCell ref="IM7:IO7"/>
    <mergeCell ref="IM8:IO8"/>
    <mergeCell ref="IM9:IO9"/>
    <mergeCell ref="IM10:IO10"/>
    <mergeCell ref="IM11:IO11"/>
    <mergeCell ref="IM12:IO12"/>
    <mergeCell ref="IM13:IO13"/>
    <mergeCell ref="IM14:IO14"/>
    <mergeCell ref="IM15:IO15"/>
    <mergeCell ref="IM16:IO16"/>
    <mergeCell ref="IJ9:IL9"/>
    <mergeCell ref="IS4:IU4"/>
    <mergeCell ref="IS5:IU5"/>
    <mergeCell ref="IS6:IU6"/>
    <mergeCell ref="IS7:IU7"/>
    <mergeCell ref="IS8:IU8"/>
    <mergeCell ref="IS9:IU9"/>
    <mergeCell ref="IS10:IU10"/>
    <mergeCell ref="IS11:IU11"/>
    <mergeCell ref="IS12:IU12"/>
    <mergeCell ref="IS13:IU13"/>
    <mergeCell ref="IS14:IU14"/>
    <mergeCell ref="IS15:IU15"/>
    <mergeCell ref="IS16:IU16"/>
    <mergeCell ref="IY4:JA4"/>
    <mergeCell ref="IY5:JA5"/>
    <mergeCell ref="IY6:JA6"/>
    <mergeCell ref="IY7:JA7"/>
    <mergeCell ref="IY8:JA8"/>
    <mergeCell ref="IY9:JA9"/>
    <mergeCell ref="IY10:JA10"/>
    <mergeCell ref="IY11:JA11"/>
    <mergeCell ref="IY12:JA12"/>
    <mergeCell ref="IY13:JA13"/>
    <mergeCell ref="IY14:JA14"/>
    <mergeCell ref="IY15:JA15"/>
    <mergeCell ref="IY16:JA16"/>
    <mergeCell ref="IV6:IX6"/>
    <mergeCell ref="IV9:IX9"/>
    <mergeCell ref="IV10:IX10"/>
    <mergeCell ref="HO80:HQ80"/>
    <mergeCell ref="HO81:HQ81"/>
    <mergeCell ref="HU80:HW80"/>
    <mergeCell ref="HU81:HW81"/>
    <mergeCell ref="HO55:HQ55"/>
    <mergeCell ref="HO56:HQ56"/>
    <mergeCell ref="HO57:HQ57"/>
    <mergeCell ref="HO58:HQ58"/>
    <mergeCell ref="HO59:HQ59"/>
    <mergeCell ref="HO60:HQ60"/>
    <mergeCell ref="HO61:HQ61"/>
    <mergeCell ref="HO62:HQ62"/>
    <mergeCell ref="HO63:HQ63"/>
    <mergeCell ref="HO64:HQ64"/>
    <mergeCell ref="HO65:HQ65"/>
    <mergeCell ref="HO66:HQ66"/>
    <mergeCell ref="HO67:HQ67"/>
    <mergeCell ref="HO68:HQ68"/>
    <mergeCell ref="HO69:HQ69"/>
    <mergeCell ref="HU55:HW55"/>
    <mergeCell ref="HU56:HW56"/>
    <mergeCell ref="HU57:HW57"/>
    <mergeCell ref="HU58:HW58"/>
    <mergeCell ref="HU59:HW59"/>
    <mergeCell ref="HU60:HW60"/>
    <mergeCell ref="HU61:HW61"/>
    <mergeCell ref="HU62:HW62"/>
    <mergeCell ref="HU63:HW63"/>
    <mergeCell ref="HU64:HW64"/>
    <mergeCell ref="HU65:HW65"/>
    <mergeCell ref="HU66:HW66"/>
    <mergeCell ref="HU67:HW67"/>
    <mergeCell ref="HU91:HW91"/>
    <mergeCell ref="HU92:HW92"/>
    <mergeCell ref="HU93:HW93"/>
    <mergeCell ref="HU94:HW94"/>
    <mergeCell ref="IA55:IC55"/>
    <mergeCell ref="IA56:IC56"/>
    <mergeCell ref="IA57:IC57"/>
    <mergeCell ref="IA58:IC58"/>
    <mergeCell ref="IA59:IC59"/>
    <mergeCell ref="IA60:IC60"/>
    <mergeCell ref="IA61:IC61"/>
    <mergeCell ref="IA62:IC62"/>
    <mergeCell ref="IA63:IC63"/>
    <mergeCell ref="IA64:IC64"/>
    <mergeCell ref="IA65:IC65"/>
    <mergeCell ref="IA66:IC66"/>
    <mergeCell ref="IA67:IC67"/>
    <mergeCell ref="IA68:IC68"/>
    <mergeCell ref="IA69:IC69"/>
    <mergeCell ref="HU68:HW68"/>
    <mergeCell ref="HU69:HW69"/>
    <mergeCell ref="HX61:HZ61"/>
    <mergeCell ref="HX69:HZ69"/>
    <mergeCell ref="IA70:IA71"/>
    <mergeCell ref="IB70:IB71"/>
    <mergeCell ref="IC70:IC7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rowBreaks count="1" manualBreakCount="1">
    <brk id="50" max="260" man="1"/>
  </rowBreaks>
  <colBreaks count="22" manualBreakCount="22">
    <brk id="9" max="100" man="1"/>
    <brk id="21" max="100" man="1"/>
    <brk id="33" max="100" man="1"/>
    <brk id="45" max="100" man="1"/>
    <brk id="57" max="100" man="1"/>
    <brk id="69" max="100" man="1"/>
    <brk id="81" max="100" man="1"/>
    <brk id="93" max="100" man="1"/>
    <brk id="105" max="100" man="1"/>
    <brk id="117" max="100" man="1"/>
    <brk id="129" max="100" man="1"/>
    <brk id="141" max="100" man="1"/>
    <brk id="153" max="100" man="1"/>
    <brk id="165" max="100" man="1"/>
    <brk id="177" max="100" man="1"/>
    <brk id="189" max="100" man="1"/>
    <brk id="201" max="100" man="1"/>
    <brk id="213" max="100" man="1"/>
    <brk id="225" max="100" man="1"/>
    <brk id="237" max="100" man="1"/>
    <brk id="249" max="100" man="1"/>
    <brk id="261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個人データ表</vt:lpstr>
      <vt:lpstr>サイズ管理表</vt:lpstr>
      <vt:lpstr>サイズ管理表!Print_Area</vt:lpstr>
      <vt:lpstr>個人データ表!Print_Area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さわたりなごみ</dc:creator>
  <cp:lastModifiedBy>さわたりなごみ</cp:lastModifiedBy>
  <cp:lastPrinted>2019-06-10T14:52:10Z</cp:lastPrinted>
  <dcterms:created xsi:type="dcterms:W3CDTF">2019-03-16T10:52:53Z</dcterms:created>
  <dcterms:modified xsi:type="dcterms:W3CDTF">2019-11-06T13:29:54Z</dcterms:modified>
</cp:coreProperties>
</file>